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2\new\"/>
    </mc:Choice>
  </mc:AlternateContent>
  <xr:revisionPtr revIDLastSave="0" documentId="8_{66CE48BC-275C-4526-A19D-5B0BC5876125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業務月報表紙" sheetId="45" r:id="rId1"/>
    <sheet name="業務月報目次 " sheetId="46" r:id="rId2"/>
    <sheet name="業務月報利用上の留意事項 " sheetId="47" r:id="rId3"/>
    <sheet name="収集データ量（合計） " sheetId="48" r:id="rId4"/>
    <sheet name="収集データ量_首都圏" sheetId="49" r:id="rId5"/>
    <sheet name="収集データ量_近畿圏" sheetId="50" r:id="rId6"/>
    <sheet name="収集データ量_中京圏" sheetId="51" r:id="rId7"/>
    <sheet name="収集データ量_九州地域" sheetId="52" r:id="rId8"/>
    <sheet name="和4" sheetId="53" r:id="rId9"/>
    <sheet name="和42" sheetId="54" r:id="rId10"/>
    <sheet name="和3" sheetId="55" r:id="rId11"/>
    <sheet name="和32" sheetId="56" r:id="rId12"/>
    <sheet name="和33" sheetId="57" r:id="rId13"/>
    <sheet name="和3未" sheetId="58" r:id="rId14"/>
    <sheet name="乳21" sheetId="59" r:id="rId15"/>
    <sheet name="乳22" sheetId="60" r:id="rId16"/>
    <sheet name="乳23" sheetId="61" r:id="rId17"/>
    <sheet name="乳2未" sheetId="62" r:id="rId18"/>
    <sheet name="交雑31" sheetId="63" r:id="rId19"/>
    <sheet name="交雑32" sheetId="64" r:id="rId20"/>
    <sheet name="交雑33" sheetId="65" r:id="rId21"/>
    <sheet name="交雑未" sheetId="66" r:id="rId22"/>
    <sheet name="牛ｾｯﾄ" sheetId="67" r:id="rId23"/>
    <sheet name="輸入牛" sheetId="68" r:id="rId24"/>
    <sheet name="輸入牛2" sheetId="69" r:id="rId25"/>
    <sheet name="豚" sheetId="70" r:id="rId26"/>
    <sheet name="豚2" sheetId="71" r:id="rId27"/>
    <sheet name="豚ﾌﾛｰｽﾞﾝ" sheetId="72" r:id="rId28"/>
    <sheet name="輸入豚" sheetId="73" r:id="rId29"/>
    <sheet name="輸入豚2" sheetId="74" r:id="rId30"/>
    <sheet name="近和41" sheetId="75" r:id="rId31"/>
    <sheet name="近和42" sheetId="76" r:id="rId32"/>
    <sheet name="近和31" sheetId="77" r:id="rId33"/>
    <sheet name="近和32" sheetId="78" r:id="rId34"/>
    <sheet name="近和33" sheetId="79" r:id="rId35"/>
    <sheet name="近和3未" sheetId="80" r:id="rId36"/>
    <sheet name="近乳21" sheetId="81" r:id="rId37"/>
    <sheet name="近乳22" sheetId="82" r:id="rId38"/>
    <sheet name="近乳23" sheetId="83" r:id="rId39"/>
    <sheet name="近乳2未" sheetId="84" r:id="rId40"/>
    <sheet name="近交雑31" sheetId="85" r:id="rId41"/>
    <sheet name="近交雑32" sheetId="86" r:id="rId42"/>
    <sheet name="近交雑33" sheetId="87" r:id="rId43"/>
    <sheet name="近交雑3未" sheetId="88" r:id="rId44"/>
    <sheet name="近牛ｾｯﾄ" sheetId="89" r:id="rId45"/>
    <sheet name="近輸入牛1" sheetId="90" r:id="rId46"/>
    <sheet name="近輸入牛2" sheetId="91" r:id="rId47"/>
    <sheet name="近豚1" sheetId="92" r:id="rId48"/>
    <sheet name="近豚2" sheetId="93" r:id="rId49"/>
    <sheet name="近豚ﾌﾛｰｽﾞﾝ" sheetId="94" r:id="rId50"/>
    <sheet name="近輸入豚1" sheetId="95" r:id="rId51"/>
    <sheet name="近輸入豚2" sheetId="96" r:id="rId52"/>
    <sheet name="中和31" sheetId="97" r:id="rId53"/>
    <sheet name="中和32" sheetId="98" r:id="rId54"/>
    <sheet name="中和3未" sheetId="99" r:id="rId55"/>
    <sheet name="中乳21未" sheetId="100" r:id="rId56"/>
    <sheet name="中乳2未" sheetId="101" r:id="rId57"/>
    <sheet name="中交雑31" sheetId="102" r:id="rId58"/>
    <sheet name="中交雑32" sheetId="103" r:id="rId59"/>
    <sheet name="中牛ｾｯﾄ" sheetId="104" r:id="rId60"/>
    <sheet name="中輸入牛1" sheetId="105" r:id="rId61"/>
    <sheet name="中輸入牛2" sheetId="106" r:id="rId62"/>
    <sheet name="中輸入牛3" sheetId="107" r:id="rId63"/>
    <sheet name="中豚1" sheetId="108" r:id="rId64"/>
    <sheet name="中豚2" sheetId="109" r:id="rId65"/>
    <sheet name="中豚ﾌﾛｰｽﾞﾝ" sheetId="110" r:id="rId66"/>
    <sheet name="中輸入豚" sheetId="111" r:id="rId67"/>
    <sheet name="九和31" sheetId="112" r:id="rId68"/>
    <sheet name="九和32" sheetId="113" r:id="rId69"/>
    <sheet name="九和33" sheetId="114" r:id="rId70"/>
    <sheet name="九乳21" sheetId="115" r:id="rId71"/>
    <sheet name="九乳22" sheetId="116" r:id="rId72"/>
    <sheet name="九乳23" sheetId="117" r:id="rId73"/>
    <sheet name="九交雑31" sheetId="118" r:id="rId74"/>
    <sheet name="九交雑32" sheetId="119" r:id="rId75"/>
    <sheet name="九交雑33" sheetId="120" r:id="rId76"/>
    <sheet name="九牛ｾｯﾄ" sheetId="121" r:id="rId77"/>
    <sheet name="九豚1" sheetId="122" r:id="rId78"/>
    <sheet name="九豚2" sheetId="123" r:id="rId79"/>
    <sheet name="取扱量" sheetId="124" r:id="rId80"/>
    <sheet name="裏表紙" sheetId="125" r:id="rId81"/>
  </sheets>
  <externalReferences>
    <externalReference r:id="rId82"/>
    <externalReference r:id="rId83"/>
  </externalReferences>
  <definedNames>
    <definedName name="_xlnm._FilterDatabase" localSheetId="44" hidden="1">近牛ｾｯﾄ!$B$5:$T$36</definedName>
    <definedName name="Base_Year">'[1]2007'!$C$5</definedName>
    <definedName name="D_Sht" localSheetId="80">#REF!</definedName>
    <definedName name="D_Sht">#REF!</definedName>
    <definedName name="ggg" localSheetId="80">#REF!</definedName>
    <definedName name="ggg">#REF!</definedName>
    <definedName name="Indication" localSheetId="80">#REF!</definedName>
    <definedName name="Indication">#REF!</definedName>
    <definedName name="M_Sht" localSheetId="80">#REF!</definedName>
    <definedName name="M_Sht">#REF!</definedName>
    <definedName name="P_D_Sht" localSheetId="80">#REF!</definedName>
    <definedName name="P_D_Sht">#REF!</definedName>
    <definedName name="P_U_Month" localSheetId="80">#REF!</definedName>
    <definedName name="P_U_Month">#REF!</definedName>
    <definedName name="_xlnm.Print_Area" localSheetId="57">中交雑31!$B$1:$X$48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 localSheetId="80">#REF!</definedName>
    <definedName name="U_Month">#REF!</definedName>
    <definedName name="Un_F3Sheet" localSheetId="80">#REF!</definedName>
    <definedName name="Un_F3Shee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49" l="1"/>
  <c r="J30" i="49" s="1"/>
  <c r="M30" i="49"/>
  <c r="O30" i="49"/>
  <c r="H30" i="50"/>
  <c r="J30" i="50" s="1"/>
  <c r="M30" i="50"/>
  <c r="O30" i="50" s="1"/>
  <c r="P30" i="50" s="1"/>
  <c r="H30" i="51"/>
  <c r="J30" i="51" s="1"/>
  <c r="M30" i="51"/>
  <c r="O30" i="51" s="1"/>
  <c r="H30" i="52"/>
  <c r="M30" i="52"/>
  <c r="O30" i="52" s="1"/>
  <c r="P30" i="52" s="1"/>
  <c r="B2" i="93"/>
  <c r="B2" i="86"/>
  <c r="B2" i="87"/>
  <c r="B2" i="88"/>
  <c r="B2" i="82"/>
  <c r="B2" i="83" s="1"/>
  <c r="B2" i="84" s="1"/>
  <c r="B2" i="78"/>
  <c r="B2" i="79" s="1"/>
  <c r="B2" i="80" s="1"/>
  <c r="B2" i="76"/>
  <c r="O29" i="52"/>
  <c r="M29" i="52"/>
  <c r="H29" i="52"/>
  <c r="J29" i="52" s="1"/>
  <c r="P29" i="52" s="1"/>
  <c r="M28" i="52"/>
  <c r="O28" i="52" s="1"/>
  <c r="H28" i="52"/>
  <c r="J28" i="52"/>
  <c r="P28" i="52" s="1"/>
  <c r="M27" i="52"/>
  <c r="O27" i="52" s="1"/>
  <c r="J27" i="52"/>
  <c r="H27" i="52"/>
  <c r="M26" i="52"/>
  <c r="O26" i="52"/>
  <c r="H26" i="52"/>
  <c r="J26" i="52" s="1"/>
  <c r="P26" i="52" s="1"/>
  <c r="O25" i="52"/>
  <c r="P25" i="52" s="1"/>
  <c r="M25" i="52"/>
  <c r="H25" i="52"/>
  <c r="J25" i="52" s="1"/>
  <c r="M24" i="52"/>
  <c r="O24" i="52" s="1"/>
  <c r="H24" i="52"/>
  <c r="J24" i="52" s="1"/>
  <c r="P24" i="52" s="1"/>
  <c r="M23" i="52"/>
  <c r="O23" i="52" s="1"/>
  <c r="J23" i="52"/>
  <c r="P23" i="52" s="1"/>
  <c r="H23" i="52"/>
  <c r="M22" i="52"/>
  <c r="O22" i="52"/>
  <c r="H22" i="52"/>
  <c r="J22" i="52" s="1"/>
  <c r="P22" i="52"/>
  <c r="O21" i="52"/>
  <c r="M21" i="52"/>
  <c r="H21" i="52"/>
  <c r="J21" i="52" s="1"/>
  <c r="P21" i="52" s="1"/>
  <c r="M20" i="52"/>
  <c r="O20" i="52" s="1"/>
  <c r="H20" i="52"/>
  <c r="J20" i="52"/>
  <c r="P20" i="52" s="1"/>
  <c r="M19" i="52"/>
  <c r="O19" i="52" s="1"/>
  <c r="J19" i="52"/>
  <c r="H19" i="52"/>
  <c r="M18" i="52"/>
  <c r="O18" i="52"/>
  <c r="P18" i="52" s="1"/>
  <c r="H18" i="52"/>
  <c r="J18" i="52" s="1"/>
  <c r="O17" i="52"/>
  <c r="M17" i="52"/>
  <c r="H17" i="52"/>
  <c r="J17" i="52" s="1"/>
  <c r="P17" i="52" s="1"/>
  <c r="M16" i="52"/>
  <c r="O16" i="52" s="1"/>
  <c r="H16" i="52"/>
  <c r="J16" i="52" s="1"/>
  <c r="P16" i="52" s="1"/>
  <c r="M15" i="52"/>
  <c r="O15" i="52" s="1"/>
  <c r="J15" i="52"/>
  <c r="P15" i="52" s="1"/>
  <c r="H15" i="52"/>
  <c r="M14" i="52"/>
  <c r="O14" i="52"/>
  <c r="H14" i="52"/>
  <c r="J14" i="52" s="1"/>
  <c r="P14" i="52"/>
  <c r="O13" i="52"/>
  <c r="M13" i="52"/>
  <c r="H13" i="52"/>
  <c r="J13" i="52" s="1"/>
  <c r="P13" i="52" s="1"/>
  <c r="M12" i="52"/>
  <c r="O12" i="52" s="1"/>
  <c r="H12" i="52"/>
  <c r="J12" i="52"/>
  <c r="P12" i="52" s="1"/>
  <c r="M11" i="52"/>
  <c r="O11" i="52" s="1"/>
  <c r="J11" i="52"/>
  <c r="H11" i="52"/>
  <c r="M29" i="51"/>
  <c r="O29" i="51"/>
  <c r="P29" i="51" s="1"/>
  <c r="H29" i="51"/>
  <c r="J29" i="51" s="1"/>
  <c r="O28" i="51"/>
  <c r="M28" i="51"/>
  <c r="H28" i="51"/>
  <c r="J28" i="51" s="1"/>
  <c r="P28" i="51" s="1"/>
  <c r="M27" i="51"/>
  <c r="O27" i="51" s="1"/>
  <c r="H27" i="51"/>
  <c r="J27" i="51" s="1"/>
  <c r="P27" i="51" s="1"/>
  <c r="M26" i="51"/>
  <c r="O26" i="51" s="1"/>
  <c r="J26" i="51"/>
  <c r="P26" i="51" s="1"/>
  <c r="H26" i="51"/>
  <c r="M25" i="51"/>
  <c r="O25" i="51"/>
  <c r="H25" i="51"/>
  <c r="J25" i="51" s="1"/>
  <c r="P25" i="51"/>
  <c r="O24" i="51"/>
  <c r="M24" i="51"/>
  <c r="H24" i="51"/>
  <c r="J24" i="51" s="1"/>
  <c r="P24" i="51" s="1"/>
  <c r="M23" i="51"/>
  <c r="O23" i="51" s="1"/>
  <c r="H23" i="51"/>
  <c r="J23" i="51"/>
  <c r="P23" i="51" s="1"/>
  <c r="M22" i="51"/>
  <c r="O22" i="51" s="1"/>
  <c r="J22" i="51"/>
  <c r="H22" i="51"/>
  <c r="M21" i="51"/>
  <c r="O21" i="51"/>
  <c r="P21" i="51" s="1"/>
  <c r="H21" i="51"/>
  <c r="J21" i="51" s="1"/>
  <c r="O20" i="51"/>
  <c r="M20" i="51"/>
  <c r="H20" i="51"/>
  <c r="J20" i="51" s="1"/>
  <c r="P20" i="51" s="1"/>
  <c r="M19" i="51"/>
  <c r="O19" i="51" s="1"/>
  <c r="H19" i="51"/>
  <c r="J19" i="51" s="1"/>
  <c r="P19" i="51" s="1"/>
  <c r="M18" i="51"/>
  <c r="O18" i="51" s="1"/>
  <c r="J18" i="51"/>
  <c r="P18" i="51" s="1"/>
  <c r="H18" i="51"/>
  <c r="M17" i="51"/>
  <c r="O17" i="51"/>
  <c r="H17" i="51"/>
  <c r="J17" i="51" s="1"/>
  <c r="P17" i="51"/>
  <c r="O16" i="51"/>
  <c r="M16" i="51"/>
  <c r="H16" i="51"/>
  <c r="J16" i="51" s="1"/>
  <c r="P16" i="51" s="1"/>
  <c r="M15" i="51"/>
  <c r="O15" i="51" s="1"/>
  <c r="H15" i="51"/>
  <c r="J15" i="51"/>
  <c r="P15" i="51" s="1"/>
  <c r="M14" i="51"/>
  <c r="O14" i="51" s="1"/>
  <c r="J14" i="51"/>
  <c r="H14" i="51"/>
  <c r="M13" i="51"/>
  <c r="O13" i="51"/>
  <c r="P13" i="51" s="1"/>
  <c r="H13" i="51"/>
  <c r="J13" i="51" s="1"/>
  <c r="O12" i="51"/>
  <c r="M12" i="51"/>
  <c r="H12" i="51"/>
  <c r="J12" i="51" s="1"/>
  <c r="P12" i="51" s="1"/>
  <c r="M11" i="51"/>
  <c r="O11" i="51" s="1"/>
  <c r="H11" i="51"/>
  <c r="J11" i="51" s="1"/>
  <c r="P11" i="51" s="1"/>
  <c r="M29" i="50"/>
  <c r="O29" i="50" s="1"/>
  <c r="J29" i="50"/>
  <c r="P29" i="50" s="1"/>
  <c r="H29" i="50"/>
  <c r="M28" i="50"/>
  <c r="O28" i="50"/>
  <c r="H28" i="50"/>
  <c r="J28" i="50" s="1"/>
  <c r="P28" i="50"/>
  <c r="O27" i="50"/>
  <c r="M27" i="50"/>
  <c r="H27" i="50"/>
  <c r="J27" i="50" s="1"/>
  <c r="P27" i="50" s="1"/>
  <c r="M26" i="50"/>
  <c r="O26" i="50" s="1"/>
  <c r="H26" i="50"/>
  <c r="J26" i="50"/>
  <c r="P26" i="50" s="1"/>
  <c r="M25" i="50"/>
  <c r="O25" i="50" s="1"/>
  <c r="J25" i="50"/>
  <c r="H25" i="50"/>
  <c r="M24" i="50"/>
  <c r="O24" i="50"/>
  <c r="P24" i="50" s="1"/>
  <c r="H24" i="50"/>
  <c r="J24" i="50" s="1"/>
  <c r="O23" i="50"/>
  <c r="M23" i="50"/>
  <c r="H23" i="50"/>
  <c r="J23" i="50" s="1"/>
  <c r="P23" i="50" s="1"/>
  <c r="M22" i="50"/>
  <c r="O22" i="50" s="1"/>
  <c r="H22" i="50"/>
  <c r="J22" i="50" s="1"/>
  <c r="P22" i="50" s="1"/>
  <c r="M21" i="50"/>
  <c r="O21" i="50" s="1"/>
  <c r="J21" i="50"/>
  <c r="P21" i="50" s="1"/>
  <c r="H21" i="50"/>
  <c r="M20" i="50"/>
  <c r="O20" i="50"/>
  <c r="H20" i="50"/>
  <c r="J20" i="50" s="1"/>
  <c r="P20" i="50"/>
  <c r="O19" i="50"/>
  <c r="M19" i="50"/>
  <c r="H19" i="50"/>
  <c r="J19" i="50" s="1"/>
  <c r="P19" i="50" s="1"/>
  <c r="M18" i="50"/>
  <c r="O18" i="50" s="1"/>
  <c r="H18" i="50"/>
  <c r="J18" i="50"/>
  <c r="P18" i="50" s="1"/>
  <c r="M17" i="50"/>
  <c r="O17" i="50" s="1"/>
  <c r="J17" i="50"/>
  <c r="H17" i="50"/>
  <c r="M16" i="50"/>
  <c r="O16" i="50"/>
  <c r="P16" i="50" s="1"/>
  <c r="H16" i="50"/>
  <c r="J16" i="50" s="1"/>
  <c r="O15" i="50"/>
  <c r="M15" i="50"/>
  <c r="H15" i="50"/>
  <c r="J15" i="50" s="1"/>
  <c r="P15" i="50" s="1"/>
  <c r="M14" i="50"/>
  <c r="O14" i="50" s="1"/>
  <c r="H14" i="50"/>
  <c r="J14" i="50" s="1"/>
  <c r="P14" i="50" s="1"/>
  <c r="M13" i="50"/>
  <c r="O13" i="50" s="1"/>
  <c r="J13" i="50"/>
  <c r="P13" i="50" s="1"/>
  <c r="H13" i="50"/>
  <c r="M12" i="50"/>
  <c r="O12" i="50"/>
  <c r="H12" i="50"/>
  <c r="J12" i="50" s="1"/>
  <c r="P12" i="50"/>
  <c r="O11" i="50"/>
  <c r="M11" i="50"/>
  <c r="H11" i="50"/>
  <c r="J11" i="50" s="1"/>
  <c r="P11" i="50" s="1"/>
  <c r="M29" i="49"/>
  <c r="O29" i="49" s="1"/>
  <c r="H29" i="49"/>
  <c r="J29" i="49"/>
  <c r="P29" i="49" s="1"/>
  <c r="M28" i="49"/>
  <c r="O28" i="49" s="1"/>
  <c r="J28" i="49"/>
  <c r="H28" i="49"/>
  <c r="M27" i="49"/>
  <c r="O27" i="49"/>
  <c r="P27" i="49" s="1"/>
  <c r="H27" i="49"/>
  <c r="J27" i="49" s="1"/>
  <c r="O26" i="49"/>
  <c r="M26" i="49"/>
  <c r="H26" i="49"/>
  <c r="J26" i="49" s="1"/>
  <c r="P26" i="49" s="1"/>
  <c r="M25" i="49"/>
  <c r="O25" i="49" s="1"/>
  <c r="H25" i="49"/>
  <c r="J25" i="49" s="1"/>
  <c r="P25" i="49" s="1"/>
  <c r="M24" i="49"/>
  <c r="O24" i="49" s="1"/>
  <c r="J24" i="49"/>
  <c r="P24" i="49" s="1"/>
  <c r="H24" i="49"/>
  <c r="M23" i="49"/>
  <c r="O23" i="49"/>
  <c r="H23" i="49"/>
  <c r="J23" i="49" s="1"/>
  <c r="P23" i="49"/>
  <c r="O22" i="49"/>
  <c r="M22" i="49"/>
  <c r="H22" i="49"/>
  <c r="J22" i="49" s="1"/>
  <c r="P22" i="49" s="1"/>
  <c r="M21" i="49"/>
  <c r="O21" i="49" s="1"/>
  <c r="H21" i="49"/>
  <c r="J21" i="49"/>
  <c r="P21" i="49" s="1"/>
  <c r="M20" i="49"/>
  <c r="O20" i="49" s="1"/>
  <c r="J20" i="49"/>
  <c r="H20" i="49"/>
  <c r="M19" i="49"/>
  <c r="O19" i="49"/>
  <c r="P19" i="49" s="1"/>
  <c r="H19" i="49"/>
  <c r="J19" i="49" s="1"/>
  <c r="O18" i="49"/>
  <c r="M18" i="49"/>
  <c r="H18" i="49"/>
  <c r="J18" i="49" s="1"/>
  <c r="P18" i="49" s="1"/>
  <c r="M17" i="49"/>
  <c r="O17" i="49" s="1"/>
  <c r="H17" i="49"/>
  <c r="J17" i="49" s="1"/>
  <c r="P17" i="49" s="1"/>
  <c r="M16" i="49"/>
  <c r="O16" i="49" s="1"/>
  <c r="J16" i="49"/>
  <c r="P16" i="49" s="1"/>
  <c r="H16" i="49"/>
  <c r="M15" i="49"/>
  <c r="O15" i="49"/>
  <c r="H15" i="49"/>
  <c r="J15" i="49" s="1"/>
  <c r="P15" i="49"/>
  <c r="O14" i="49"/>
  <c r="M14" i="49"/>
  <c r="H14" i="49"/>
  <c r="J14" i="49" s="1"/>
  <c r="P14" i="49" s="1"/>
  <c r="M13" i="49"/>
  <c r="O13" i="49" s="1"/>
  <c r="H13" i="49"/>
  <c r="J13" i="49"/>
  <c r="P13" i="49" s="1"/>
  <c r="M12" i="49"/>
  <c r="O12" i="49" s="1"/>
  <c r="J12" i="49"/>
  <c r="H12" i="49"/>
  <c r="M11" i="49"/>
  <c r="O11" i="49"/>
  <c r="P11" i="49" s="1"/>
  <c r="H11" i="49"/>
  <c r="J11" i="49" s="1"/>
  <c r="P10" i="48"/>
  <c r="O10" i="48"/>
  <c r="N10" i="48"/>
  <c r="M10" i="48"/>
  <c r="L10" i="48"/>
  <c r="K10" i="48"/>
  <c r="J10" i="48"/>
  <c r="I10" i="48"/>
  <c r="H10" i="48"/>
  <c r="G10" i="48"/>
  <c r="F10" i="48"/>
  <c r="E10" i="48"/>
  <c r="E11" i="48"/>
  <c r="H11" i="48" s="1"/>
  <c r="J11" i="48" s="1"/>
  <c r="D10" i="48"/>
  <c r="D11" i="48"/>
  <c r="N29" i="48"/>
  <c r="L29" i="48"/>
  <c r="K29" i="48"/>
  <c r="M29" i="48" s="1"/>
  <c r="O29" i="48" s="1"/>
  <c r="I29" i="48"/>
  <c r="G29" i="48"/>
  <c r="H29" i="48" s="1"/>
  <c r="J29" i="48" s="1"/>
  <c r="P29" i="48" s="1"/>
  <c r="F29" i="48"/>
  <c r="E29" i="48"/>
  <c r="D29" i="48"/>
  <c r="N28" i="48"/>
  <c r="L28" i="48"/>
  <c r="K28" i="48"/>
  <c r="M28" i="48"/>
  <c r="O28" i="48" s="1"/>
  <c r="I28" i="48"/>
  <c r="G28" i="48"/>
  <c r="F28" i="48"/>
  <c r="E28" i="48"/>
  <c r="D28" i="48"/>
  <c r="N27" i="48"/>
  <c r="L27" i="48"/>
  <c r="K27" i="48"/>
  <c r="M27" i="48"/>
  <c r="O27" i="48" s="1"/>
  <c r="I27" i="48"/>
  <c r="G27" i="48"/>
  <c r="F27" i="48"/>
  <c r="H27" i="48" s="1"/>
  <c r="J27" i="48" s="1"/>
  <c r="E27" i="48"/>
  <c r="D27" i="48"/>
  <c r="N26" i="48"/>
  <c r="L26" i="48"/>
  <c r="K26" i="48"/>
  <c r="M26" i="48" s="1"/>
  <c r="O26" i="48" s="1"/>
  <c r="I26" i="48"/>
  <c r="G26" i="48"/>
  <c r="F26" i="48"/>
  <c r="E26" i="48"/>
  <c r="D26" i="48"/>
  <c r="H26" i="48"/>
  <c r="J26" i="48" s="1"/>
  <c r="N25" i="48"/>
  <c r="L25" i="48"/>
  <c r="M25" i="48" s="1"/>
  <c r="O25" i="48" s="1"/>
  <c r="K25" i="48"/>
  <c r="I25" i="48"/>
  <c r="G25" i="48"/>
  <c r="F25" i="48"/>
  <c r="E25" i="48"/>
  <c r="D25" i="48"/>
  <c r="H25" i="48" s="1"/>
  <c r="J25" i="48" s="1"/>
  <c r="N24" i="48"/>
  <c r="O24" i="48" s="1"/>
  <c r="L24" i="48"/>
  <c r="K24" i="48"/>
  <c r="M24" i="48"/>
  <c r="I24" i="48"/>
  <c r="G24" i="48"/>
  <c r="F24" i="48"/>
  <c r="E24" i="48"/>
  <c r="H24" i="48" s="1"/>
  <c r="J24" i="48" s="1"/>
  <c r="D24" i="48"/>
  <c r="N23" i="48"/>
  <c r="O23" i="48" s="1"/>
  <c r="L23" i="48"/>
  <c r="K23" i="48"/>
  <c r="M23" i="48"/>
  <c r="I23" i="48"/>
  <c r="G23" i="48"/>
  <c r="F23" i="48"/>
  <c r="E23" i="48"/>
  <c r="H23" i="48" s="1"/>
  <c r="J23" i="48" s="1"/>
  <c r="D23" i="48"/>
  <c r="N22" i="48"/>
  <c r="L22" i="48"/>
  <c r="K22" i="48"/>
  <c r="M22" i="48" s="1"/>
  <c r="O22" i="48" s="1"/>
  <c r="I22" i="48"/>
  <c r="G22" i="48"/>
  <c r="F22" i="48"/>
  <c r="E22" i="48"/>
  <c r="H22" i="48" s="1"/>
  <c r="J22" i="48" s="1"/>
  <c r="P22" i="48" s="1"/>
  <c r="D22" i="48"/>
  <c r="N21" i="48"/>
  <c r="O21" i="48" s="1"/>
  <c r="L21" i="48"/>
  <c r="K21" i="48"/>
  <c r="I21" i="48"/>
  <c r="G21" i="48"/>
  <c r="H21" i="48" s="1"/>
  <c r="J21" i="48" s="1"/>
  <c r="P21" i="48" s="1"/>
  <c r="F21" i="48"/>
  <c r="E21" i="48"/>
  <c r="D21" i="48"/>
  <c r="N20" i="48"/>
  <c r="L20" i="48"/>
  <c r="M20" i="48" s="1"/>
  <c r="O20" i="48" s="1"/>
  <c r="K20" i="48"/>
  <c r="I20" i="48"/>
  <c r="G20" i="48"/>
  <c r="F20" i="48"/>
  <c r="E20" i="48"/>
  <c r="D20" i="48"/>
  <c r="H20" i="48" s="1"/>
  <c r="J20" i="48" s="1"/>
  <c r="P20" i="48" s="1"/>
  <c r="N19" i="48"/>
  <c r="L19" i="48"/>
  <c r="M19" i="48" s="1"/>
  <c r="O19" i="48" s="1"/>
  <c r="K19" i="48"/>
  <c r="I19" i="48"/>
  <c r="G19" i="48"/>
  <c r="F19" i="48"/>
  <c r="E19" i="48"/>
  <c r="H19" i="48"/>
  <c r="J19" i="48" s="1"/>
  <c r="P19" i="48" s="1"/>
  <c r="D19" i="48"/>
  <c r="N18" i="48"/>
  <c r="O18" i="48" s="1"/>
  <c r="L18" i="48"/>
  <c r="K18" i="48"/>
  <c r="M18" i="48"/>
  <c r="I18" i="48"/>
  <c r="G18" i="48"/>
  <c r="F18" i="48"/>
  <c r="E18" i="48"/>
  <c r="H18" i="48" s="1"/>
  <c r="J18" i="48" s="1"/>
  <c r="P18" i="48" s="1"/>
  <c r="D18" i="48"/>
  <c r="N17" i="48"/>
  <c r="O17" i="48" s="1"/>
  <c r="L17" i="48"/>
  <c r="K17" i="48"/>
  <c r="M17" i="48"/>
  <c r="I17" i="48"/>
  <c r="G17" i="48"/>
  <c r="F17" i="48"/>
  <c r="E17" i="48"/>
  <c r="H17" i="48" s="1"/>
  <c r="J17" i="48" s="1"/>
  <c r="D17" i="48"/>
  <c r="N16" i="48"/>
  <c r="L16" i="48"/>
  <c r="K16" i="48"/>
  <c r="M16" i="48"/>
  <c r="O16" i="48" s="1"/>
  <c r="I16" i="48"/>
  <c r="G16" i="48"/>
  <c r="F16" i="48"/>
  <c r="H16" i="48" s="1"/>
  <c r="J16" i="48" s="1"/>
  <c r="E16" i="48"/>
  <c r="D16" i="48"/>
  <c r="N15" i="48"/>
  <c r="L15" i="48"/>
  <c r="K15" i="48"/>
  <c r="M15" i="48" s="1"/>
  <c r="O15" i="48" s="1"/>
  <c r="I15" i="48"/>
  <c r="G15" i="48"/>
  <c r="F15" i="48"/>
  <c r="E15" i="48"/>
  <c r="D15" i="48"/>
  <c r="H15" i="48"/>
  <c r="J15" i="48" s="1"/>
  <c r="N14" i="48"/>
  <c r="L14" i="48"/>
  <c r="K14" i="48"/>
  <c r="M14" i="48" s="1"/>
  <c r="O14" i="48" s="1"/>
  <c r="I14" i="48"/>
  <c r="G14" i="48"/>
  <c r="F14" i="48"/>
  <c r="E14" i="48"/>
  <c r="D14" i="48"/>
  <c r="H14" i="48" s="1"/>
  <c r="J14" i="48" s="1"/>
  <c r="N13" i="48"/>
  <c r="L13" i="48"/>
  <c r="K13" i="48"/>
  <c r="I13" i="48"/>
  <c r="G13" i="48"/>
  <c r="H13" i="48" s="1"/>
  <c r="J13" i="48" s="1"/>
  <c r="F13" i="48"/>
  <c r="E13" i="48"/>
  <c r="D13" i="48"/>
  <c r="N12" i="48"/>
  <c r="L12" i="48"/>
  <c r="K12" i="48"/>
  <c r="M12" i="48" s="1"/>
  <c r="O12" i="48" s="1"/>
  <c r="I12" i="48"/>
  <c r="G12" i="48"/>
  <c r="H12" i="48" s="1"/>
  <c r="J12" i="48" s="1"/>
  <c r="F12" i="48"/>
  <c r="E12" i="48"/>
  <c r="D12" i="48"/>
  <c r="N11" i="48"/>
  <c r="L11" i="48"/>
  <c r="K11" i="48"/>
  <c r="M11" i="48" s="1"/>
  <c r="O11" i="48" s="1"/>
  <c r="I11" i="48"/>
  <c r="G11" i="48"/>
  <c r="F11" i="48"/>
  <c r="N30" i="48"/>
  <c r="L30" i="48"/>
  <c r="K30" i="48"/>
  <c r="I30" i="48"/>
  <c r="G30" i="48"/>
  <c r="F30" i="48"/>
  <c r="E30" i="48"/>
  <c r="D30" i="48"/>
  <c r="H30" i="48" s="1"/>
  <c r="J30" i="48" s="1"/>
  <c r="P30" i="48" s="1"/>
  <c r="M21" i="48"/>
  <c r="M13" i="48"/>
  <c r="O13" i="48" s="1"/>
  <c r="M30" i="48"/>
  <c r="O30" i="48" s="1"/>
  <c r="P30" i="49"/>
  <c r="P27" i="48" l="1"/>
  <c r="P12" i="48"/>
  <c r="P13" i="48"/>
  <c r="P16" i="48"/>
  <c r="P17" i="48"/>
  <c r="P24" i="48"/>
  <c r="P25" i="48"/>
  <c r="P26" i="48"/>
  <c r="P30" i="51"/>
  <c r="P23" i="48"/>
  <c r="P14" i="48"/>
  <c r="P15" i="48"/>
  <c r="P11" i="48"/>
  <c r="H28" i="48"/>
  <c r="J28" i="48" s="1"/>
  <c r="P28" i="48" s="1"/>
  <c r="P12" i="49"/>
  <c r="P20" i="49"/>
  <c r="P28" i="49"/>
  <c r="P17" i="50"/>
  <c r="P25" i="50"/>
  <c r="P14" i="51"/>
  <c r="P22" i="51"/>
  <c r="P11" i="52"/>
  <c r="P19" i="52"/>
  <c r="P27" i="52"/>
</calcChain>
</file>

<file path=xl/sharedStrings.xml><?xml version="1.0" encoding="utf-8"?>
<sst xmlns="http://schemas.openxmlformats.org/spreadsheetml/2006/main" count="4231" uniqueCount="503">
  <si>
    <t>平成</t>
  </si>
  <si>
    <t>年</t>
  </si>
  <si>
    <t>業　　務　　月　　報</t>
    <phoneticPr fontId="9"/>
  </si>
  <si>
    <t>Ｍｏｎｔｈｌｙ　Ｒｅｐｏｒｔ</t>
    <phoneticPr fontId="9"/>
  </si>
  <si>
    <t>財　団　法　人</t>
    <phoneticPr fontId="9"/>
  </si>
  <si>
    <t>日本食肉流通センター</t>
    <phoneticPr fontId="9"/>
  </si>
  <si>
    <t>JAPAN　MEAT　TRADING　CENTER</t>
    <phoneticPr fontId="9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</si>
  <si>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</si>
  <si>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</si>
  <si>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4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</si>
  <si>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</si>
  <si>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</si>
  <si>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</si>
  <si>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</si>
  <si>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</si>
  <si>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6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</si>
  <si>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</si>
  <si>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19"/>
  </si>
  <si>
    <t>（２）和牛チルド「３」の品目別価格</t>
  </si>
  <si>
    <t>（４）等級・畜種別チルド「フルセット」価格の対比</t>
    <phoneticPr fontId="6"/>
  </si>
  <si>
    <t>（３）乳牛チルド「２」の品目別価格</t>
    <phoneticPr fontId="4"/>
  </si>
  <si>
    <t>（５）輸入牛肉の品目別価格</t>
    <phoneticPr fontId="6"/>
  </si>
  <si>
    <t>（４）交雑牛チルド「３」の品目別価格</t>
    <phoneticPr fontId="4"/>
  </si>
  <si>
    <t>（５）等級・畜種別チルド「フルセット」価格の対比</t>
    <phoneticPr fontId="4"/>
  </si>
  <si>
    <t>２　豚部分肉</t>
  </si>
  <si>
    <t>（６）輸入牛肉の品目別価格</t>
    <phoneticPr fontId="4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</si>
  <si>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</si>
  <si>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</si>
  <si>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</si>
  <si>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4"/>
  </si>
  <si>
    <t>Ⅱ－２　取引価格情報（近畿圏）</t>
  </si>
  <si>
    <t>（３）交雑牛チルド「３」の品目別価格</t>
    <phoneticPr fontId="6"/>
  </si>
  <si>
    <t>（３）等級・畜種別チルド「フルセット」価格の対比</t>
    <phoneticPr fontId="6"/>
  </si>
  <si>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4"/>
  </si>
  <si>
    <t>＜本書利用上の留意事項＞</t>
    <phoneticPr fontId="4"/>
  </si>
  <si>
    <t>１．平成20年12月からは、公表地域に「九州地域」を追加した。</t>
    <phoneticPr fontId="4"/>
  </si>
  <si>
    <t>２．平成元年4月以降のデータは、「消費税込み」である。</t>
    <phoneticPr fontId="4"/>
  </si>
  <si>
    <t>　　　　　</t>
    <phoneticPr fontId="4"/>
  </si>
  <si>
    <t>部分肉価格公表に使用した収集データ量 （ 取引重量ベース ）</t>
    <phoneticPr fontId="6"/>
  </si>
  <si>
    <t>(１)</t>
    <phoneticPr fontId="6"/>
  </si>
  <si>
    <t>合計</t>
    <phoneticPr fontId="6"/>
  </si>
  <si>
    <t>( 単位 ： kg )</t>
    <rPh sb="2" eb="4">
      <t>タンイ</t>
    </rPh>
    <phoneticPr fontId="6"/>
  </si>
  <si>
    <t>国産牛</t>
    <rPh sb="0" eb="1">
      <t>クニ</t>
    </rPh>
    <rPh sb="1" eb="2">
      <t>サン</t>
    </rPh>
    <rPh sb="2" eb="3">
      <t>ギュウ</t>
    </rPh>
    <phoneticPr fontId="6"/>
  </si>
  <si>
    <t>国産豚</t>
    <rPh sb="0" eb="1">
      <t>クニ</t>
    </rPh>
    <rPh sb="1" eb="2">
      <t>サン</t>
    </rPh>
    <rPh sb="2" eb="3">
      <t>ブタ</t>
    </rPh>
    <phoneticPr fontId="6"/>
  </si>
  <si>
    <t>和牛チルド</t>
    <rPh sb="0" eb="2">
      <t>ワギュウ</t>
    </rPh>
    <phoneticPr fontId="6"/>
  </si>
  <si>
    <t>乳牛チルド</t>
    <rPh sb="0" eb="2">
      <t>ニュウギュウ</t>
    </rPh>
    <phoneticPr fontId="6"/>
  </si>
  <si>
    <t>交雑牛チルド</t>
    <rPh sb="0" eb="2">
      <t>コウザツ</t>
    </rPh>
    <rPh sb="2" eb="3">
      <t>ギュウ</t>
    </rPh>
    <phoneticPr fontId="6"/>
  </si>
  <si>
    <t>小計</t>
    <rPh sb="0" eb="2">
      <t>ショウケイ</t>
    </rPh>
    <phoneticPr fontId="6"/>
  </si>
  <si>
    <t>輸入牛肉</t>
    <rPh sb="0" eb="2">
      <t>ユニュウ</t>
    </rPh>
    <rPh sb="2" eb="4">
      <t>ギュウニク</t>
    </rPh>
    <phoneticPr fontId="6"/>
  </si>
  <si>
    <t>牛肉計</t>
    <rPh sb="2" eb="3">
      <t>ケイ</t>
    </rPh>
    <phoneticPr fontId="6"/>
  </si>
  <si>
    <t>豚カット肉</t>
    <rPh sb="0" eb="1">
      <t>ブタ</t>
    </rPh>
    <rPh sb="4" eb="5">
      <t>ニク</t>
    </rPh>
    <phoneticPr fontId="6"/>
  </si>
  <si>
    <t>豚フローズン</t>
    <phoneticPr fontId="6"/>
  </si>
  <si>
    <t>輸入豚肉</t>
    <rPh sb="0" eb="2">
      <t>ユニュウ</t>
    </rPh>
    <rPh sb="2" eb="4">
      <t>ブタニク</t>
    </rPh>
    <phoneticPr fontId="6"/>
  </si>
  <si>
    <t>豚肉計</t>
    <rPh sb="0" eb="1">
      <t>ブタ</t>
    </rPh>
    <rPh sb="2" eb="3">
      <t>ケイ</t>
    </rPh>
    <phoneticPr fontId="6"/>
  </si>
  <si>
    <t>計</t>
    <rPh sb="0" eb="1">
      <t>ケイ</t>
    </rPh>
    <phoneticPr fontId="6"/>
  </si>
  <si>
    <t>「４」</t>
    <phoneticPr fontId="6"/>
  </si>
  <si>
    <t>「３」</t>
    <phoneticPr fontId="6"/>
  </si>
  <si>
    <t>｢２｣</t>
  </si>
  <si>
    <t>｢Ⅰ｣</t>
  </si>
  <si>
    <t>｢Ⅰ｣</t>
    <phoneticPr fontId="6"/>
  </si>
  <si>
    <t/>
  </si>
  <si>
    <t>月</t>
    <phoneticPr fontId="6"/>
  </si>
  <si>
    <r>
      <t>23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</si>
  <si>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t>( 注 )</t>
    <rPh sb="2" eb="3">
      <t>チュウ</t>
    </rPh>
    <phoneticPr fontId="6"/>
  </si>
  <si>
    <t>平成１８年の乳牛チルド「２」については、乳牛チルド「３」を含む。</t>
    <rPh sb="6" eb="8">
      <t>ニュウギュウ</t>
    </rPh>
    <rPh sb="29" eb="30">
      <t>フク</t>
    </rPh>
    <phoneticPr fontId="6"/>
  </si>
  <si>
    <t>(２)</t>
  </si>
  <si>
    <t>首都圏</t>
    <phoneticPr fontId="6"/>
  </si>
  <si>
    <t>( 単位 ： kg )</t>
  </si>
  <si>
    <t>豚フローズン</t>
    <rPh sb="0" eb="1">
      <t>ブタ</t>
    </rPh>
    <phoneticPr fontId="6"/>
  </si>
  <si>
    <r>
      <t>23</t>
    </r>
    <r>
      <rPr>
        <sz val="9"/>
        <color indexed="8"/>
        <rFont val="ＭＳ Ｐ明朝"/>
        <family val="1"/>
        <charset val="128"/>
      </rPr>
      <t>年</t>
    </r>
    <phoneticPr fontId="6"/>
  </si>
  <si>
    <t>月</t>
  </si>
  <si>
    <t>( 注 )</t>
  </si>
  <si>
    <t>平成１８年の乳牛チルド「２」については、乳牛チルド「３」を含む。</t>
  </si>
  <si>
    <t>(３)</t>
  </si>
  <si>
    <t>近畿圏</t>
    <phoneticPr fontId="6"/>
  </si>
  <si>
    <t>(４)</t>
  </si>
  <si>
    <t>中京圏</t>
    <phoneticPr fontId="6"/>
  </si>
  <si>
    <t>(５)</t>
  </si>
  <si>
    <t>九州地域</t>
    <phoneticPr fontId="6"/>
  </si>
  <si>
    <r>
      <t>24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</si>
  <si>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r>
      <t>24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</si>
  <si>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r>
      <t>23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</si>
  <si>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t>Ⅱ-１　取　引　価　格　情　報　（首都圏）</t>
    <phoneticPr fontId="4"/>
  </si>
  <si>
    <t>１　牛　部　分　肉</t>
    <phoneticPr fontId="4"/>
  </si>
  <si>
    <t>(1)和牛チルド「4」の品目別価格</t>
    <phoneticPr fontId="4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</si>
  <si>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</si>
  <si>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</si>
  <si>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</si>
  <si>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</si>
  <si>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</si>
  <si>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</si>
  <si>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</si>
  <si>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</si>
  <si>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</si>
  <si>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</si>
  <si>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</si>
  <si>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</si>
  <si>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</si>
  <si>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23年</t>
    <rPh sb="2" eb="3">
      <t>ネン</t>
    </rPh>
    <phoneticPr fontId="4"/>
  </si>
  <si>
    <t>月</t>
    <rPh sb="0" eb="1">
      <t>ガツ</t>
    </rPh>
    <phoneticPr fontId="4"/>
  </si>
  <si>
    <t>24年</t>
    <rPh sb="2" eb="3">
      <t>ネン</t>
    </rPh>
    <phoneticPr fontId="4"/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</si>
  <si>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</si>
  <si>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</si>
  <si>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</si>
  <si>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</si>
  <si>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</si>
  <si>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注 1．</t>
    <phoneticPr fontId="4"/>
  </si>
  <si>
    <t>和牛チルド「4」は、速報としては公表していない。</t>
    <phoneticPr fontId="4"/>
  </si>
  <si>
    <t>2．</t>
    <phoneticPr fontId="4"/>
  </si>
  <si>
    <t>価格は消費税込みである。</t>
    <phoneticPr fontId="4"/>
  </si>
  <si>
    <t>(1)和牛チルド「4」の品目別価格　(つづき)</t>
    <phoneticPr fontId="4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</si>
  <si>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</si>
  <si>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</si>
  <si>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</si>
  <si>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</si>
  <si>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</si>
  <si>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月</t>
    <phoneticPr fontId="4"/>
  </si>
  <si>
    <t>サ　　ー　　ロ　　イ　　　ン</t>
  </si>
  <si>
    <t>(2)和牛チルド「3」の品目別価格</t>
    <phoneticPr fontId="4"/>
  </si>
  <si>
    <t>※    か  た　ロ　ー  ス</t>
  </si>
  <si>
    <t>※　　か　　　　　　　  　た</t>
  </si>
  <si>
    <t>※　か　　た　　ば　　ら</t>
  </si>
  <si>
    <t>※　ま　え　セ　ッ　　ト</t>
  </si>
  <si>
    <t>※　　ヒ　　　  　　　レ</t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</si>
  <si>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</si>
  <si>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</si>
  <si>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</si>
  <si>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</si>
  <si>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</si>
  <si>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  <phoneticPr fontId="4"/>
  </si>
  <si>
    <t>(2)和牛チルド「3」の品目別価格　（つづき）</t>
    <phoneticPr fontId="4"/>
  </si>
  <si>
    <t>※　　ロ　　　イ　　　ン</t>
  </si>
  <si>
    <t>※　ロ　イ　ン　セ　ッ　ト</t>
  </si>
  <si>
    <t>※　と    も    ば     ら</t>
  </si>
  <si>
    <t>※　　う　　ち　　も　　も</t>
  </si>
  <si>
    <t>※    し　　ん　　た　　ま</t>
  </si>
  <si>
    <t>安  値</t>
  </si>
  <si>
    <t>週</t>
  </si>
  <si>
    <t>※　　ら　　ん　　い　　ち</t>
  </si>
  <si>
    <t>※    そ　　と　　も　　も</t>
  </si>
  <si>
    <t>※　　す　　　　ね</t>
  </si>
  <si>
    <t>※　　も  　も　　セ　　ッ　　ト</t>
  </si>
  <si>
    <t>※　　　セ　　　　ッ　　　　ト</t>
  </si>
  <si>
    <t>（単位：円／㎏・㎏)</t>
    <phoneticPr fontId="4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</si>
  <si>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</si>
  <si>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</si>
  <si>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</si>
  <si>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</si>
  <si>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</si>
  <si>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</si>
  <si>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</si>
  <si>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(3)乳牛チルド「2」の品目別価格　（つづき）</t>
    <rPh sb="3" eb="4">
      <t>ニュウ</t>
    </rPh>
    <rPh sb="4" eb="5">
      <t>ギュウ</t>
    </rPh>
    <phoneticPr fontId="4"/>
  </si>
  <si>
    <t>23年</t>
    <rPh sb="2" eb="3">
      <t>ネン</t>
    </rPh>
    <phoneticPr fontId="6"/>
  </si>
  <si>
    <t>月</t>
    <phoneticPr fontId="6"/>
  </si>
  <si>
    <t>24年</t>
    <rPh sb="2" eb="3">
      <t>ネン</t>
    </rPh>
    <phoneticPr fontId="6"/>
  </si>
  <si>
    <t>２４年</t>
    <rPh sb="2" eb="3">
      <t>ネン</t>
    </rPh>
    <phoneticPr fontId="6"/>
  </si>
  <si>
    <t>三　角　ば　ら</t>
  </si>
  <si>
    <t>ブ　リ　ス　ケ　ッ　ト</t>
  </si>
  <si>
    <t>月</t>
    <rPh sb="0" eb="1">
      <t>ガツ</t>
    </rPh>
    <phoneticPr fontId="6"/>
  </si>
  <si>
    <t>骨　付　き　ロ　イ　ン</t>
  </si>
  <si>
    <t>(4)交雑牛チルド「3」の品目別価格</t>
    <rPh sb="3" eb="5">
      <t>コウザツ</t>
    </rPh>
    <rPh sb="5" eb="6">
      <t>ギュウ</t>
    </rPh>
    <phoneticPr fontId="4"/>
  </si>
  <si>
    <t>第1週</t>
    <phoneticPr fontId="6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</si>
  <si>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</si>
  <si>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(4)交雑牛チルド「3」の品目別価格　（つづき）</t>
    <rPh sb="3" eb="5">
      <t>コウザツ</t>
    </rPh>
    <rPh sb="5" eb="6">
      <t>ギュウ</t>
    </rPh>
    <phoneticPr fontId="4"/>
  </si>
  <si>
    <t>（単位：円／㎏・㎏)</t>
    <phoneticPr fontId="4"/>
  </si>
  <si>
    <t>月</t>
    <phoneticPr fontId="6"/>
  </si>
  <si>
    <t>(5)等級・畜種別チルド「フルセット」価格の対比</t>
    <phoneticPr fontId="4"/>
  </si>
  <si>
    <t>（単位：円／㎏・㎏）</t>
    <phoneticPr fontId="4"/>
  </si>
  <si>
    <t>等級</t>
  </si>
  <si>
    <t>畜種</t>
  </si>
  <si>
    <t>和　　　　　　　　　牛</t>
  </si>
  <si>
    <t>乳　　　　　　　牛</t>
  </si>
  <si>
    <t>交　　　　　雑　　　　　牛</t>
  </si>
  <si>
    <t>高 値</t>
  </si>
  <si>
    <t>加重平均</t>
  </si>
  <si>
    <t>　取引重量</t>
  </si>
  <si>
    <t>22年</t>
    <rPh sb="2" eb="3">
      <t>ネン</t>
    </rPh>
    <phoneticPr fontId="4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</si>
  <si>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</si>
  <si>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</si>
  <si>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</si>
  <si>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</si>
  <si>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</si>
  <si>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</si>
  <si>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</si>
  <si>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</si>
  <si>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</si>
  <si>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ロイン</t>
  </si>
  <si>
    <t xml:space="preserve">旬 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</si>
  <si>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</si>
  <si>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</si>
  <si>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</si>
  <si>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</si>
  <si>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</si>
  <si>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US：アメリカ  AU：オーストラリア　Ｆ：フローズン　Ｃ：チルド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</si>
  <si>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</si>
  <si>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</si>
  <si>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取引価格情報は、速報として公表したものである。</t>
    <phoneticPr fontId="4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</si>
  <si>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</si>
  <si>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3．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</si>
  <si>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</si>
  <si>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</si>
  <si>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</si>
  <si>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</si>
  <si>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</si>
  <si>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AU・C　テンダーロイン</t>
  </si>
  <si>
    <t>旬</t>
    <phoneticPr fontId="4"/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</si>
  <si>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</si>
  <si>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</si>
  <si>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</si>
  <si>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</si>
  <si>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4"/>
  </si>
  <si>
    <t>(1)豚カット肉「Ⅰ」の品目別価格</t>
    <phoneticPr fontId="4"/>
  </si>
  <si>
    <t>か　　た　　ロ　　ー　　ス</t>
    <phoneticPr fontId="4"/>
  </si>
  <si>
    <t>　う　　　　　　　　　で</t>
    <phoneticPr fontId="4"/>
  </si>
  <si>
    <t>ロ        ー　　　　ス</t>
    <phoneticPr fontId="4"/>
  </si>
  <si>
    <t>ば　　　　　　　　　ら</t>
    <phoneticPr fontId="4"/>
  </si>
  <si>
    <t>　年月日</t>
  </si>
  <si>
    <t>安 値</t>
    <phoneticPr fontId="4"/>
  </si>
  <si>
    <t>高 値</t>
    <phoneticPr fontId="4"/>
  </si>
  <si>
    <t xml:space="preserve">  取引重量</t>
  </si>
  <si>
    <t>安  　値</t>
  </si>
  <si>
    <t>高  　値</t>
  </si>
  <si>
    <t>豚カット肉「Ⅰ」は、速報として公表したものである。</t>
  </si>
  <si>
    <t>(1)豚カット肉「Ⅰ」の品目別価格　（つづき）</t>
    <phoneticPr fontId="4"/>
  </si>
  <si>
    <t>（単位：円／㎏・㎏)</t>
  </si>
  <si>
    <t>も　　　　　　　　　も</t>
  </si>
  <si>
    <t>ヒ　　　　　　　　　レ</t>
  </si>
  <si>
    <t>セ        ッ　　　　ト</t>
  </si>
  <si>
    <t>(2)豚フローズン「Ⅰ」の品目別価格</t>
    <phoneticPr fontId="4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</si>
  <si>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</si>
  <si>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</si>
  <si>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</si>
  <si>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</si>
  <si>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</si>
  <si>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</si>
  <si>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取引重量</t>
    <phoneticPr fontId="4"/>
  </si>
  <si>
    <t>豚フローズン「Ⅰ」は、速報として公表していない。</t>
    <phoneticPr fontId="4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</si>
  <si>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4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</si>
  <si>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</si>
  <si>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</si>
  <si>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</si>
  <si>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</si>
  <si>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</si>
  <si>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 xml:space="preserve">旬 </t>
    <phoneticPr fontId="4"/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</si>
  <si>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</si>
  <si>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</si>
  <si>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</si>
  <si>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</si>
  <si>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</si>
  <si>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US: アメリカ  CAN:カナダ　DEN:デンマーク　Ｃ：チルド　Ｆ：フローズン</t>
    <phoneticPr fontId="4"/>
  </si>
  <si>
    <t>平成13年2月上旬分より、速報として公表を開始した。</t>
    <phoneticPr fontId="4"/>
  </si>
  <si>
    <t>(3)輸入豚肉の品目別価格　(つづき)</t>
  </si>
  <si>
    <t xml:space="preserve"> CAN・F　ベリー</t>
  </si>
  <si>
    <t>DEN・F　　カラー</t>
  </si>
  <si>
    <t>DEN・F　ベリー</t>
  </si>
  <si>
    <t>DEN・F　テンダーロイン</t>
  </si>
  <si>
    <t>Ⅱ-２　取　引　価　格　情　報　（近畿圏）　</t>
    <phoneticPr fontId="4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</si>
  <si>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</si>
  <si>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</si>
  <si>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</si>
  <si>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</si>
  <si>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</si>
  <si>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23年</t>
    <rPh sb="2" eb="3">
      <t>ネン</t>
    </rPh>
    <phoneticPr fontId="4"/>
  </si>
  <si>
    <t>月</t>
    <phoneticPr fontId="4"/>
  </si>
  <si>
    <t>24年</t>
    <rPh sb="2" eb="3">
      <t>ネン</t>
    </rPh>
    <phoneticPr fontId="4"/>
  </si>
  <si>
    <t>－</t>
  </si>
  <si>
    <t>まえセット及びももセットはすねなしである。</t>
    <phoneticPr fontId="4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</si>
  <si>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</si>
  <si>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</si>
  <si>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</si>
  <si>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</si>
  <si>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</si>
  <si>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</si>
  <si>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</si>
  <si>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</si>
  <si>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</si>
  <si>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</si>
  <si>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</si>
  <si>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</si>
  <si>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</si>
  <si>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</si>
  <si>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</si>
  <si>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</si>
  <si>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</si>
  <si>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</si>
  <si>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</si>
  <si>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</si>
  <si>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</si>
  <si>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</si>
  <si>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</si>
  <si>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</si>
  <si>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23年</t>
    <rPh sb="2" eb="3">
      <t>ネン</t>
    </rPh>
    <phoneticPr fontId="6"/>
  </si>
  <si>
    <t>月</t>
    <phoneticPr fontId="6"/>
  </si>
  <si>
    <t>24年</t>
    <rPh sb="2" eb="3">
      <t>ネン</t>
    </rPh>
    <phoneticPr fontId="6"/>
  </si>
  <si>
    <t>ま　え　セ　ッ　ト</t>
  </si>
  <si>
    <t>リ　ブ　ロ　ー　ス</t>
  </si>
  <si>
    <t>サ　ー　ロ　イ　ン</t>
  </si>
  <si>
    <t>(3)乳牛チルド「2」の品目別価格</t>
    <phoneticPr fontId="6"/>
  </si>
  <si>
    <t>※　　三　 角　 ば　 ら</t>
  </si>
  <si>
    <t>※　　ブ リ ス ケ ッ ト</t>
  </si>
  <si>
    <t>(4)交雑牛チルド「3」の品目別価格</t>
    <phoneticPr fontId="6"/>
  </si>
  <si>
    <t>月</t>
    <rPh sb="0" eb="1">
      <t>ガツ</t>
    </rPh>
    <phoneticPr fontId="6"/>
  </si>
  <si>
    <t>ロ イ ン セ ッ ト</t>
  </si>
  <si>
    <t>等 級</t>
  </si>
  <si>
    <t>畜 種</t>
  </si>
  <si>
    <t>乳　　　　　　　　　牛</t>
  </si>
  <si>
    <t>22年</t>
    <rPh sb="2" eb="3">
      <t>ネン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</si>
  <si>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</si>
  <si>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</si>
  <si>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</si>
  <si>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</si>
  <si>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</si>
  <si>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</si>
  <si>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</si>
  <si>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</si>
  <si>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</si>
  <si>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</si>
  <si>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</si>
  <si>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</si>
  <si>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</si>
  <si>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</si>
  <si>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</si>
  <si>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</si>
  <si>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</si>
  <si>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(6)輸入牛肉の品目別価格　(つづき)</t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</si>
  <si>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</si>
  <si>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</si>
  <si>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</si>
  <si>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</si>
  <si>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</si>
  <si>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</si>
  <si>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</si>
  <si>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</si>
  <si>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</si>
  <si>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</si>
  <si>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4"/>
  </si>
  <si>
    <t>か    た　　ロ　　ー　　ス</t>
    <phoneticPr fontId="4"/>
  </si>
  <si>
    <t>う　　　　　　　　　で</t>
    <phoneticPr fontId="4"/>
  </si>
  <si>
    <t>年　月　日</t>
    <rPh sb="4" eb="5">
      <t>ヒ</t>
    </rPh>
    <phoneticPr fontId="4"/>
  </si>
  <si>
    <t>安  値</t>
    <phoneticPr fontId="4"/>
  </si>
  <si>
    <t>高　値</t>
    <phoneticPr fontId="4"/>
  </si>
  <si>
    <t>加重平均</t>
    <phoneticPr fontId="4"/>
  </si>
  <si>
    <t>平成</t>
    <phoneticPr fontId="4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</si>
  <si>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</si>
  <si>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</si>
  <si>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</si>
  <si>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</si>
  <si>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4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</si>
  <si>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</si>
  <si>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</si>
  <si>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</si>
  <si>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</si>
  <si>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</si>
  <si>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</si>
  <si>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</si>
  <si>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</si>
  <si>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</si>
  <si>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</si>
  <si>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</si>
  <si>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4"/>
  </si>
  <si>
    <t>(3)輸入豚肉の品目別価格 　（つづき）</t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</si>
  <si>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</si>
  <si>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</si>
  <si>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</si>
  <si>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</si>
  <si>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4"/>
  </si>
  <si>
    <t>(1)和牛チルド「3」の品目別価格</t>
    <phoneticPr fontId="4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</si>
  <si>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</si>
  <si>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</si>
  <si>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</si>
  <si>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</si>
  <si>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</si>
  <si>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23年</t>
    <rPh sb="2" eb="3">
      <t>ネン</t>
    </rPh>
    <phoneticPr fontId="4"/>
  </si>
  <si>
    <t>月</t>
    <phoneticPr fontId="4"/>
  </si>
  <si>
    <t>24年</t>
    <rPh sb="2" eb="3">
      <t>ネン</t>
    </rPh>
    <phoneticPr fontId="4"/>
  </si>
  <si>
    <t>和牛チルド「3」は、※印の部位については、平成１４年４月より速報として公表している。</t>
    <phoneticPr fontId="4"/>
  </si>
  <si>
    <t>(1)和牛チルド「3」の品目別価格　（つづき）</t>
    <phoneticPr fontId="4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</si>
  <si>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</si>
  <si>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</si>
  <si>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</si>
  <si>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</si>
  <si>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す　　　　　　　　　ね</t>
  </si>
  <si>
    <t>(2)乳牛チルド「2」の品目別価格</t>
  </si>
  <si>
    <t>23年</t>
    <rPh sb="2" eb="3">
      <t>ネン</t>
    </rPh>
    <phoneticPr fontId="6"/>
  </si>
  <si>
    <t>月」</t>
    <rPh sb="0" eb="1">
      <t>ガツ</t>
    </rPh>
    <phoneticPr fontId="6"/>
  </si>
  <si>
    <t>24年</t>
    <rPh sb="2" eb="3">
      <t>ネン</t>
    </rPh>
    <phoneticPr fontId="6"/>
  </si>
  <si>
    <t>月</t>
    <phoneticPr fontId="6"/>
  </si>
  <si>
    <t>月</t>
    <rPh sb="0" eb="1">
      <t>ガツ</t>
    </rPh>
    <phoneticPr fontId="6"/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</si>
  <si>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</si>
  <si>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</si>
  <si>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</si>
  <si>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</si>
  <si>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</si>
  <si>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</si>
  <si>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</si>
  <si>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</si>
  <si>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</si>
  <si>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22年</t>
    <rPh sb="2" eb="3">
      <t>ネン</t>
    </rPh>
    <phoneticPr fontId="4"/>
  </si>
  <si>
    <t>交雑牛の平成１８年３月分は、２週分を集計したものである。</t>
  </si>
  <si>
    <t>(5)輸入牛肉の品目別価格　(オーストラリア産：グレインフェッド・ミドル)</t>
    <phoneticPr fontId="4"/>
  </si>
  <si>
    <t>US・C　NO,112A リブアイロール</t>
  </si>
  <si>
    <t>US・C　ショートリブ  ボンレス</t>
  </si>
  <si>
    <t>US・C 　チャックリブ</t>
  </si>
  <si>
    <t>（ステーキレデイ）</t>
  </si>
  <si>
    <t>月</t>
    <rPh sb="0" eb="1">
      <t>ガツ</t>
    </rPh>
    <phoneticPr fontId="4"/>
  </si>
  <si>
    <t>旬</t>
    <phoneticPr fontId="4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</si>
  <si>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</si>
  <si>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</si>
  <si>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</si>
  <si>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</si>
  <si>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</si>
  <si>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</si>
  <si>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</si>
  <si>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</si>
  <si>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</si>
  <si>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</si>
  <si>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(5)輸入牛肉の品目別価格　(つづき)</t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</si>
  <si>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</si>
  <si>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</si>
  <si>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</si>
  <si>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</si>
  <si>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</si>
  <si>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</si>
  <si>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</si>
  <si>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</si>
  <si>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</si>
  <si>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AU・C 　クロッド</t>
  </si>
  <si>
    <t>AU・C　ポイントエンドブリスケット</t>
  </si>
  <si>
    <t xml:space="preserve"> ストリップロイン</t>
  </si>
  <si>
    <t>年</t>
    <rPh sb="0" eb="1">
      <t>ネン</t>
    </rPh>
    <phoneticPr fontId="4"/>
  </si>
  <si>
    <t>20年</t>
    <rPh sb="2" eb="3">
      <t>ネン</t>
    </rPh>
    <phoneticPr fontId="4"/>
  </si>
  <si>
    <t>月</t>
    <rPh sb="0" eb="1">
      <t>ツキ</t>
    </rPh>
    <phoneticPr fontId="4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</si>
  <si>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</si>
  <si>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</si>
  <si>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</si>
  <si>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</si>
  <si>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</si>
  <si>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</si>
  <si>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ば                  ら</t>
    <phoneticPr fontId="4"/>
  </si>
  <si>
    <t>取引重量</t>
    <phoneticPr fontId="4"/>
  </si>
  <si>
    <t>安  　値</t>
    <phoneticPr fontId="4"/>
  </si>
  <si>
    <t>年</t>
    <rPh sb="0" eb="1">
      <t>ネン</t>
    </rPh>
    <phoneticPr fontId="4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</si>
  <si>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</si>
  <si>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</si>
  <si>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</si>
  <si>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</si>
  <si>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</si>
  <si>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</si>
  <si>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</si>
  <si>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4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</si>
  <si>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</si>
  <si>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</si>
  <si>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</si>
  <si>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</si>
  <si>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</si>
  <si>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</si>
  <si>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旬</t>
    <rPh sb="0" eb="1">
      <t>ジュン</t>
    </rPh>
    <phoneticPr fontId="4"/>
  </si>
  <si>
    <t>注1．</t>
    <rPh sb="0" eb="1">
      <t>チュウ</t>
    </rPh>
    <phoneticPr fontId="4"/>
  </si>
  <si>
    <t>平成１７年３月上旬分より、速報として公表を開始した。</t>
    <phoneticPr fontId="4"/>
  </si>
  <si>
    <t>3．</t>
    <phoneticPr fontId="4"/>
  </si>
  <si>
    <t>Ⅱ－４　取　引　価　格　情　報　（九州地域）</t>
    <rPh sb="17" eb="19">
      <t>キュウシュウ</t>
    </rPh>
    <rPh sb="19" eb="21">
      <t>チイキ</t>
    </rPh>
    <phoneticPr fontId="4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</si>
  <si>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</si>
  <si>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</si>
  <si>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(2)乳牛チルド「2」の品目別価格</t>
    <rPh sb="3" eb="5">
      <t>ニュウギュウ</t>
    </rPh>
    <phoneticPr fontId="4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</si>
  <si>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</si>
  <si>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(2)乳牛チルド「2」の品目別価格　（つづき）</t>
    <rPh sb="3" eb="4">
      <t>ニュウ</t>
    </rPh>
    <rPh sb="4" eb="5">
      <t>ギュウ</t>
    </rPh>
    <phoneticPr fontId="4"/>
  </si>
  <si>
    <t>(3)交雑牛チルド「3」の品目別価格</t>
    <rPh sb="3" eb="5">
      <t>コウザツ</t>
    </rPh>
    <rPh sb="5" eb="6">
      <t>ギュウ</t>
    </rPh>
    <phoneticPr fontId="4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</si>
  <si>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</si>
  <si>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(4)等級・畜種別チルド「フルセット」価格の対比</t>
    <phoneticPr fontId="4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</si>
  <si>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4"/>
  </si>
  <si>
    <t>平成</t>
    <phoneticPr fontId="4"/>
  </si>
  <si>
    <t>Ⅲ</t>
  </si>
  <si>
    <t>センター内における取扱量</t>
  </si>
  <si>
    <t>（参考）</t>
  </si>
  <si>
    <t>（単位：t ）</t>
  </si>
  <si>
    <t>区分</t>
  </si>
  <si>
    <t>総  流　通　量</t>
  </si>
  <si>
    <t>国産牛部分肉</t>
  </si>
  <si>
    <t>国産豚部分肉</t>
  </si>
  <si>
    <t>輸入牛肉</t>
  </si>
  <si>
    <t>輸入豚肉</t>
  </si>
  <si>
    <t>　そ　　の　　他</t>
  </si>
  <si>
    <t>年月</t>
  </si>
  <si>
    <t>流　通　量</t>
  </si>
  <si>
    <t>１日当</t>
  </si>
  <si>
    <t>23年</t>
  </si>
  <si>
    <t>24年</t>
  </si>
  <si>
    <t>注</t>
  </si>
  <si>
    <t>川崎及び大阪センター内での取扱量の合計である。</t>
  </si>
  <si>
    <t>その他は内臓、食鳥、加工品等。</t>
  </si>
  <si>
    <t>１日当たりの数量は、流通量÷稼働日数である。</t>
  </si>
  <si>
    <t>業　務　月　報</t>
    <phoneticPr fontId="6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</si>
  <si>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</si>
  <si>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</si>
  <si>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</si>
  <si>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</si>
  <si>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</si>
  <si>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</si>
  <si>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</si>
  <si>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</si>
  <si>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</si>
  <si>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r>
      <t>平成２４年０9</t>
    </r>
    <r>
      <rPr>
        <sz val="11"/>
        <color indexed="8"/>
        <rFont val="ＭＳ Ｐゴシック"/>
        <family val="3"/>
        <charset val="128"/>
      </rPr>
      <t>月３0日　発行</t>
    </r>
    <phoneticPr fontId="6"/>
  </si>
  <si>
    <t>平成24年 8月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</si>
</sst>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m&quot;月&quot;d&quot;日&quot;;@"/>
    <numFmt numFmtId="177" formatCode="m/d;@"/>
    <numFmt numFmtId="178" formatCode="#,##0;[Red]\-#,##0;&quot;－&quot;;@"/>
    <numFmt numFmtId="179" formatCode="#\-"/>
    <numFmt numFmtId="180" formatCode="#,##0_ "/>
    <numFmt numFmtId="181" formatCode="#,##0;[Red]\-#,##0;&quot;-&quot;;@"/>
    <numFmt numFmtId="182" formatCode="#"/>
    <numFmt numFmtId="183" formatCode="#,##0.0_ "/>
    <numFmt numFmtId="184" formatCode="#,###&quot;月&quot;"/>
    <numFmt numFmtId="185" formatCode="&quot;旬&quot;\ \ \ #,###&quot;月&quot;"/>
    <numFmt numFmtId="189" formatCode="#,##0_);[Red]\(#,##0\)"/>
    <numFmt numFmtId="190" formatCode="#,##0;[Red]#,##0"/>
    <numFmt numFmtId="193" formatCode="??&quot;年&quot;;;;@"/>
    <numFmt numFmtId="194" formatCode="0&quot;．&quot;"/>
    <numFmt numFmtId="195" formatCode="0;[Red]0"/>
    <numFmt numFmtId="196" formatCode="#,##0_ ;[Red]\-#,##0\ "/>
  </numFmts>
  <fonts count="4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9"/>
      <color indexed="8"/>
      <name val="ＭＳ Ｐ明朝"/>
      <family val="1"/>
      <charset val="128"/>
    </font>
    <font>
      <sz val="8"/>
      <name val="Century"/>
      <family val="1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7" fillId="0" borderId="0">
      <alignment vertical="center"/>
    </xf>
    <xf numFmtId="0" fontId="2" fillId="0" borderId="0"/>
    <xf numFmtId="0" fontId="34" fillId="0" borderId="0">
      <alignment vertical="center"/>
    </xf>
    <xf numFmtId="0" fontId="2" fillId="0" borderId="0"/>
    <xf numFmtId="0" fontId="2" fillId="0" borderId="0">
      <alignment vertical="center"/>
    </xf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</cellStyleXfs>
  <cellXfs count="744">
    <xf numFmtId="0" fontId="0" fillId="0" borderId="0" xfId="0"/>
    <xf numFmtId="0" fontId="7" fillId="0" borderId="0" xfId="18"/>
    <xf numFmtId="0" fontId="7" fillId="0" borderId="0" xfId="18" applyBorder="1"/>
    <xf numFmtId="0" fontId="8" fillId="0" borderId="0" xfId="18" applyFont="1"/>
    <xf numFmtId="0" fontId="10" fillId="0" borderId="0" xfId="18" applyFont="1"/>
    <xf numFmtId="0" fontId="11" fillId="0" borderId="0" xfId="18" applyFont="1"/>
    <xf numFmtId="0" fontId="12" fillId="0" borderId="0" xfId="18" applyFont="1" applyAlignment="1">
      <alignment horizontal="center"/>
    </xf>
    <xf numFmtId="0" fontId="13" fillId="0" borderId="0" xfId="18" applyFont="1" applyAlignment="1">
      <alignment horizontal="center"/>
    </xf>
    <xf numFmtId="0" fontId="14" fillId="0" borderId="0" xfId="18" applyFont="1" applyAlignment="1">
      <alignment horizontal="center"/>
    </xf>
    <xf numFmtId="0" fontId="15" fillId="0" borderId="0" xfId="18" applyFont="1" applyAlignment="1">
      <alignment horizontal="center"/>
    </xf>
    <xf numFmtId="0" fontId="16" fillId="0" borderId="0" xfId="18" applyFont="1"/>
    <xf numFmtId="0" fontId="17" fillId="0" borderId="0" xfId="18" applyFont="1" applyAlignment="1">
      <alignment horizontal="center"/>
    </xf>
    <xf numFmtId="0" fontId="5" fillId="0" borderId="0" xfId="10" applyFont="1" applyBorder="1"/>
    <xf numFmtId="0" fontId="5" fillId="0" borderId="0" xfId="10" applyFont="1"/>
    <xf numFmtId="0" fontId="20" fillId="0" borderId="0" xfId="19" applyFont="1"/>
    <xf numFmtId="0" fontId="5" fillId="0" borderId="0" xfId="19" applyFont="1"/>
    <xf numFmtId="0" fontId="35" fillId="0" borderId="0" xfId="19" applyFont="1"/>
    <xf numFmtId="0" fontId="35" fillId="0" borderId="0" xfId="8" applyFont="1"/>
    <xf numFmtId="180" fontId="21" fillId="0" borderId="0" xfId="7" applyNumberFormat="1" applyFont="1" applyBorder="1" applyAlignment="1">
      <alignment horizontal="right" vertical="top"/>
    </xf>
    <xf numFmtId="0" fontId="34" fillId="0" borderId="0" xfId="7" applyFont="1" applyAlignment="1">
      <alignment vertical="top"/>
    </xf>
    <xf numFmtId="180" fontId="21" fillId="0" borderId="0" xfId="7" applyNumberFormat="1" applyFont="1" applyAlignment="1">
      <alignment vertical="top"/>
    </xf>
    <xf numFmtId="49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distributed" vertical="center" justifyLastLine="1"/>
    </xf>
    <xf numFmtId="0" fontId="22" fillId="0" borderId="0" xfId="7" applyNumberFormat="1" applyFont="1" applyAlignment="1">
      <alignment horizontal="center"/>
    </xf>
    <xf numFmtId="0" fontId="36" fillId="0" borderId="0" xfId="7" applyFont="1" applyAlignment="1"/>
    <xf numFmtId="0" fontId="36" fillId="0" borderId="0" xfId="7" applyFont="1" applyAlignment="1">
      <alignment vertical="center"/>
    </xf>
    <xf numFmtId="0" fontId="36" fillId="0" borderId="0" xfId="7" applyFont="1">
      <alignment vertical="center"/>
    </xf>
    <xf numFmtId="180" fontId="37" fillId="0" borderId="0" xfId="7" applyNumberFormat="1" applyFont="1">
      <alignment vertical="center"/>
    </xf>
    <xf numFmtId="180" fontId="23" fillId="0" borderId="0" xfId="7" applyNumberFormat="1" applyFont="1" applyAlignment="1">
      <alignment horizontal="right"/>
    </xf>
    <xf numFmtId="0" fontId="38" fillId="0" borderId="1" xfId="8" applyFont="1" applyBorder="1" applyAlignment="1">
      <alignment vertical="center"/>
    </xf>
    <xf numFmtId="0" fontId="38" fillId="0" borderId="2" xfId="8" applyFont="1" applyBorder="1" applyAlignment="1">
      <alignment vertical="center"/>
    </xf>
    <xf numFmtId="0" fontId="38" fillId="0" borderId="3" xfId="8" applyFont="1" applyBorder="1" applyAlignment="1">
      <alignment vertical="center"/>
    </xf>
    <xf numFmtId="0" fontId="39" fillId="0" borderId="4" xfId="8" applyFont="1" applyBorder="1" applyAlignment="1">
      <alignment vertical="center"/>
    </xf>
    <xf numFmtId="0" fontId="34" fillId="0" borderId="0" xfId="7" applyFont="1" applyBorder="1">
      <alignment vertical="center"/>
    </xf>
    <xf numFmtId="0" fontId="34" fillId="0" borderId="0" xfId="7" applyFont="1">
      <alignment vertical="center"/>
    </xf>
    <xf numFmtId="0" fontId="38" fillId="0" borderId="5" xfId="8" applyFont="1" applyBorder="1" applyAlignment="1">
      <alignment vertical="center"/>
    </xf>
    <xf numFmtId="0" fontId="38" fillId="0" borderId="0" xfId="8" applyFont="1" applyBorder="1" applyAlignment="1">
      <alignment vertical="center"/>
    </xf>
    <xf numFmtId="0" fontId="38" fillId="0" borderId="6" xfId="8" applyFont="1" applyBorder="1" applyAlignment="1">
      <alignment vertical="center"/>
    </xf>
    <xf numFmtId="0" fontId="40" fillId="0" borderId="4" xfId="8" applyFont="1" applyBorder="1" applyAlignment="1">
      <alignment horizontal="centerContinuous" vertical="center" shrinkToFit="1"/>
    </xf>
    <xf numFmtId="0" fontId="40" fillId="0" borderId="3" xfId="8" applyFont="1" applyBorder="1" applyAlignment="1">
      <alignment horizontal="centerContinuous" vertical="center" shrinkToFit="1"/>
    </xf>
    <xf numFmtId="0" fontId="40" fillId="0" borderId="7" xfId="8" applyFont="1" applyBorder="1" applyAlignment="1">
      <alignment horizontal="centerContinuous" vertical="center"/>
    </xf>
    <xf numFmtId="0" fontId="38" fillId="0" borderId="8" xfId="8" applyFont="1" applyBorder="1" applyAlignment="1">
      <alignment vertical="center"/>
    </xf>
    <xf numFmtId="0" fontId="38" fillId="0" borderId="9" xfId="8" applyFont="1" applyBorder="1" applyAlignment="1">
      <alignment vertical="center"/>
    </xf>
    <xf numFmtId="0" fontId="38" fillId="0" borderId="10" xfId="8" applyFont="1" applyBorder="1" applyAlignment="1">
      <alignment vertical="center"/>
    </xf>
    <xf numFmtId="0" fontId="40" fillId="0" borderId="11" xfId="8" applyFont="1" applyBorder="1" applyAlignment="1">
      <alignment horizontal="centerContinuous" vertical="center" shrinkToFit="1"/>
    </xf>
    <xf numFmtId="0" fontId="40" fillId="0" borderId="10" xfId="8" applyFont="1" applyBorder="1" applyAlignment="1">
      <alignment horizontal="centerContinuous" vertical="center" shrinkToFit="1"/>
    </xf>
    <xf numFmtId="0" fontId="40" fillId="0" borderId="11" xfId="8" applyFont="1" applyBorder="1" applyAlignment="1">
      <alignment vertical="center"/>
    </xf>
    <xf numFmtId="180" fontId="41" fillId="0" borderId="1" xfId="8" applyNumberFormat="1" applyFont="1" applyBorder="1" applyAlignment="1">
      <alignment horizontal="right" vertical="center"/>
    </xf>
    <xf numFmtId="180" fontId="41" fillId="0" borderId="0" xfId="8" applyNumberFormat="1" applyFont="1" applyBorder="1" applyAlignment="1">
      <alignment horizontal="right" vertical="center"/>
    </xf>
    <xf numFmtId="180" fontId="41" fillId="0" borderId="3" xfId="8" applyNumberFormat="1" applyFont="1" applyBorder="1" applyAlignment="1">
      <alignment horizontal="right" vertical="center"/>
    </xf>
    <xf numFmtId="180" fontId="42" fillId="0" borderId="7" xfId="8" applyNumberFormat="1" applyFont="1" applyBorder="1" applyAlignment="1">
      <alignment vertical="center"/>
    </xf>
    <xf numFmtId="180" fontId="42" fillId="0" borderId="6" xfId="8" applyNumberFormat="1" applyFont="1" applyBorder="1" applyAlignment="1">
      <alignment vertical="center"/>
    </xf>
    <xf numFmtId="180" fontId="41" fillId="0" borderId="5" xfId="8" applyNumberFormat="1" applyFont="1" applyBorder="1" applyAlignment="1">
      <alignment horizontal="right" vertical="center"/>
    </xf>
    <xf numFmtId="180" fontId="41" fillId="0" borderId="6" xfId="8" applyNumberFormat="1" applyFont="1" applyBorder="1" applyAlignment="1">
      <alignment horizontal="right" vertical="center"/>
    </xf>
    <xf numFmtId="180" fontId="41" fillId="0" borderId="8" xfId="8" applyNumberFormat="1" applyFont="1" applyBorder="1" applyAlignment="1">
      <alignment horizontal="right" vertical="center"/>
    </xf>
    <xf numFmtId="180" fontId="41" fillId="0" borderId="9" xfId="8" applyNumberFormat="1" applyFont="1" applyBorder="1" applyAlignment="1">
      <alignment horizontal="right" vertical="center"/>
    </xf>
    <xf numFmtId="180" fontId="41" fillId="0" borderId="10" xfId="8" applyNumberFormat="1" applyFont="1" applyBorder="1" applyAlignment="1">
      <alignment horizontal="right" vertical="center"/>
    </xf>
    <xf numFmtId="180" fontId="42" fillId="0" borderId="10" xfId="8" applyNumberFormat="1" applyFont="1" applyBorder="1" applyAlignment="1">
      <alignment vertical="center"/>
    </xf>
    <xf numFmtId="180" fontId="42" fillId="0" borderId="11" xfId="8" applyNumberFormat="1" applyFont="1" applyBorder="1" applyAlignment="1">
      <alignment vertical="center"/>
    </xf>
    <xf numFmtId="180" fontId="43" fillId="0" borderId="6" xfId="8" applyNumberFormat="1" applyFont="1" applyBorder="1" applyAlignment="1">
      <alignment horizontal="right" vertical="center"/>
    </xf>
    <xf numFmtId="180" fontId="25" fillId="0" borderId="10" xfId="8" applyNumberFormat="1" applyFont="1" applyBorder="1" applyAlignment="1">
      <alignment vertical="center"/>
    </xf>
    <xf numFmtId="0" fontId="25" fillId="0" borderId="5" xfId="8" applyFont="1" applyBorder="1" applyAlignment="1">
      <alignment vertical="center"/>
    </xf>
    <xf numFmtId="0" fontId="25" fillId="0" borderId="0" xfId="8" applyFont="1" applyBorder="1" applyAlignment="1">
      <alignment vertical="center"/>
    </xf>
    <xf numFmtId="0" fontId="26" fillId="0" borderId="6" xfId="8" applyFont="1" applyBorder="1" applyAlignment="1">
      <alignment vertical="center"/>
    </xf>
    <xf numFmtId="0" fontId="25" fillId="0" borderId="6" xfId="8" applyFont="1" applyBorder="1" applyAlignment="1">
      <alignment vertical="center"/>
    </xf>
    <xf numFmtId="180" fontId="42" fillId="0" borderId="12" xfId="8" applyNumberFormat="1" applyFont="1" applyBorder="1" applyAlignment="1">
      <alignment vertical="center"/>
    </xf>
    <xf numFmtId="180" fontId="42" fillId="0" borderId="13" xfId="8" applyNumberFormat="1" applyFont="1" applyBorder="1" applyAlignment="1">
      <alignment vertical="center"/>
    </xf>
    <xf numFmtId="180" fontId="25" fillId="0" borderId="12" xfId="8" applyNumberFormat="1" applyFont="1" applyBorder="1" applyAlignment="1">
      <alignment vertical="center"/>
    </xf>
    <xf numFmtId="180" fontId="25" fillId="0" borderId="13" xfId="8" applyNumberFormat="1" applyFont="1" applyBorder="1" applyAlignment="1">
      <alignment vertical="center"/>
    </xf>
    <xf numFmtId="0" fontId="25" fillId="0" borderId="8" xfId="8" applyFont="1" applyBorder="1" applyAlignment="1">
      <alignment vertical="center"/>
    </xf>
    <xf numFmtId="0" fontId="38" fillId="0" borderId="0" xfId="8" applyFont="1" applyBorder="1" applyAlignment="1">
      <alignment horizontal="right" vertical="center" shrinkToFit="1"/>
    </xf>
    <xf numFmtId="0" fontId="38" fillId="0" borderId="0" xfId="8" applyFont="1" applyBorder="1" applyAlignment="1">
      <alignment horizontal="right" vertical="center"/>
    </xf>
    <xf numFmtId="0" fontId="40" fillId="0" borderId="14" xfId="8" applyFont="1" applyBorder="1" applyAlignment="1">
      <alignment vertical="center"/>
    </xf>
    <xf numFmtId="180" fontId="42" fillId="0" borderId="0" xfId="8" applyNumberFormat="1" applyFont="1" applyBorder="1" applyAlignment="1">
      <alignment vertical="center"/>
    </xf>
    <xf numFmtId="38" fontId="34" fillId="0" borderId="0" xfId="7" applyNumberFormat="1" applyFont="1" applyBorder="1">
      <alignment vertical="center"/>
    </xf>
    <xf numFmtId="3" fontId="34" fillId="0" borderId="0" xfId="7" applyNumberFormat="1" applyFont="1" applyBorder="1">
      <alignment vertical="center"/>
    </xf>
    <xf numFmtId="38" fontId="5" fillId="0" borderId="0" xfId="4" applyFont="1" applyBorder="1" applyAlignment="1">
      <alignment vertical="center"/>
    </xf>
    <xf numFmtId="38" fontId="5" fillId="0" borderId="0" xfId="4" applyFont="1" applyBorder="1"/>
    <xf numFmtId="178" fontId="42" fillId="0" borderId="0" xfId="7" applyNumberFormat="1" applyFont="1" applyBorder="1">
      <alignment vertical="center"/>
    </xf>
    <xf numFmtId="0" fontId="34" fillId="0" borderId="0" xfId="7" applyFont="1" applyBorder="1" applyAlignment="1">
      <alignment vertical="top"/>
    </xf>
    <xf numFmtId="0" fontId="36" fillId="0" borderId="0" xfId="7" applyFont="1" applyBorder="1" applyAlignment="1"/>
    <xf numFmtId="0" fontId="36" fillId="0" borderId="0" xfId="7" applyFont="1" applyBorder="1">
      <alignment vertical="center"/>
    </xf>
    <xf numFmtId="0" fontId="44" fillId="0" borderId="0" xfId="7" applyFont="1" applyBorder="1">
      <alignment vertical="center"/>
    </xf>
    <xf numFmtId="0" fontId="44" fillId="0" borderId="0" xfId="7" applyFont="1">
      <alignment vertical="center"/>
    </xf>
    <xf numFmtId="180" fontId="42" fillId="0" borderId="5" xfId="8" applyNumberFormat="1" applyFont="1" applyBorder="1" applyAlignment="1">
      <alignment vertical="center"/>
    </xf>
    <xf numFmtId="180" fontId="41" fillId="0" borderId="15" xfId="8" applyNumberFormat="1" applyFont="1" applyBorder="1" applyAlignment="1">
      <alignment horizontal="right" vertical="center"/>
    </xf>
    <xf numFmtId="0" fontId="40" fillId="0" borderId="0" xfId="8" applyFont="1" applyBorder="1" applyAlignment="1">
      <alignment vertical="center"/>
    </xf>
    <xf numFmtId="38" fontId="42" fillId="0" borderId="0" xfId="7" applyNumberFormat="1" applyFont="1" applyBorder="1">
      <alignment vertical="center"/>
    </xf>
    <xf numFmtId="0" fontId="34" fillId="0" borderId="0" xfId="7" applyFont="1" applyBorder="1" applyAlignment="1">
      <alignment horizontal="center" vertical="center"/>
    </xf>
    <xf numFmtId="180" fontId="21" fillId="0" borderId="0" xfId="7" applyNumberFormat="1" applyFont="1" applyAlignment="1">
      <alignment horizontal="right" vertical="top"/>
    </xf>
    <xf numFmtId="0" fontId="22" fillId="0" borderId="0" xfId="7" applyNumberFormat="1" applyFont="1" applyAlignment="1">
      <alignment horizontal="center" vertical="center"/>
    </xf>
    <xf numFmtId="0" fontId="36" fillId="0" borderId="0" xfId="7" applyFont="1" applyBorder="1" applyAlignment="1">
      <alignment vertical="center"/>
    </xf>
    <xf numFmtId="0" fontId="45" fillId="0" borderId="0" xfId="7" applyFont="1" applyBorder="1" applyAlignment="1"/>
    <xf numFmtId="0" fontId="45" fillId="0" borderId="0" xfId="7" applyFont="1" applyAlignment="1"/>
    <xf numFmtId="180" fontId="41" fillId="0" borderId="16" xfId="8" applyNumberFormat="1" applyFont="1" applyBorder="1" applyAlignment="1">
      <alignment horizontal="right" vertical="center"/>
    </xf>
    <xf numFmtId="180" fontId="41" fillId="0" borderId="17" xfId="8" applyNumberFormat="1" applyFont="1" applyBorder="1" applyAlignment="1">
      <alignment horizontal="right" vertical="center"/>
    </xf>
    <xf numFmtId="178" fontId="5" fillId="0" borderId="0" xfId="4" applyNumberFormat="1" applyFont="1" applyBorder="1" applyAlignment="1">
      <alignment vertical="center"/>
    </xf>
    <xf numFmtId="181" fontId="5" fillId="0" borderId="0" xfId="4" applyNumberFormat="1" applyFont="1" applyBorder="1" applyAlignment="1">
      <alignment vertical="center"/>
    </xf>
    <xf numFmtId="49" fontId="22" fillId="0" borderId="0" xfId="7" applyNumberFormat="1" applyFont="1" applyAlignment="1">
      <alignment horizontal="right" vertical="center"/>
    </xf>
    <xf numFmtId="180" fontId="42" fillId="0" borderId="14" xfId="8" applyNumberFormat="1" applyFont="1" applyBorder="1" applyAlignment="1">
      <alignment vertical="center"/>
    </xf>
    <xf numFmtId="0" fontId="26" fillId="0" borderId="0" xfId="8" applyFont="1" applyBorder="1" applyAlignment="1">
      <alignment vertical="center"/>
    </xf>
    <xf numFmtId="0" fontId="46" fillId="0" borderId="0" xfId="7" applyFont="1" applyBorder="1">
      <alignment vertical="center"/>
    </xf>
    <xf numFmtId="0" fontId="26" fillId="0" borderId="10" xfId="8" applyFont="1" applyBorder="1" applyAlignment="1">
      <alignment vertical="center"/>
    </xf>
    <xf numFmtId="0" fontId="34" fillId="0" borderId="0" xfId="7" applyFont="1" applyAlignment="1">
      <alignment horizontal="center" vertical="center"/>
    </xf>
    <xf numFmtId="38" fontId="5" fillId="0" borderId="0" xfId="4" applyFont="1" applyBorder="1" applyAlignment="1">
      <alignment horizontal="right" vertical="center"/>
    </xf>
    <xf numFmtId="0" fontId="22" fillId="0" borderId="0" xfId="7" applyNumberFormat="1" applyFont="1" applyAlignment="1">
      <alignment horizontal="left" vertical="center" justifyLastLine="1"/>
    </xf>
    <xf numFmtId="180" fontId="25" fillId="0" borderId="7" xfId="8" applyNumberFormat="1" applyFont="1" applyBorder="1" applyAlignment="1">
      <alignment vertical="center"/>
    </xf>
    <xf numFmtId="0" fontId="46" fillId="0" borderId="0" xfId="7" applyFont="1" applyAlignment="1">
      <alignment horizontal="center" vertical="center"/>
    </xf>
    <xf numFmtId="180" fontId="43" fillId="0" borderId="10" xfId="8" applyNumberFormat="1" applyFont="1" applyBorder="1" applyAlignment="1">
      <alignment horizontal="right" vertical="center"/>
    </xf>
    <xf numFmtId="180" fontId="25" fillId="0" borderId="0" xfId="8" applyNumberFormat="1" applyFont="1" applyBorder="1" applyAlignment="1">
      <alignment vertical="center"/>
    </xf>
    <xf numFmtId="180" fontId="34" fillId="0" borderId="0" xfId="7" applyNumberFormat="1" applyFont="1" applyBorder="1">
      <alignment vertical="center"/>
    </xf>
    <xf numFmtId="0" fontId="40" fillId="0" borderId="18" xfId="8" applyFont="1" applyBorder="1" applyAlignment="1">
      <alignment horizontal="centerContinuous" vertical="center" shrinkToFit="1"/>
    </xf>
    <xf numFmtId="0" fontId="40" fillId="0" borderId="19" xfId="8" applyFont="1" applyBorder="1" applyAlignment="1">
      <alignment horizontal="centerContinuous" vertical="center" shrinkToFit="1"/>
    </xf>
    <xf numFmtId="180" fontId="42" fillId="0" borderId="4" xfId="8" applyNumberFormat="1" applyFont="1" applyBorder="1" applyAlignment="1">
      <alignment vertical="center"/>
    </xf>
    <xf numFmtId="180" fontId="25" fillId="0" borderId="20" xfId="8" applyNumberFormat="1" applyFont="1" applyBorder="1" applyAlignment="1">
      <alignment vertical="center"/>
    </xf>
    <xf numFmtId="180" fontId="25" fillId="0" borderId="11" xfId="8" applyNumberFormat="1" applyFont="1" applyBorder="1" applyAlignment="1">
      <alignment vertical="center"/>
    </xf>
    <xf numFmtId="180" fontId="42" fillId="0" borderId="20" xfId="8" applyNumberFormat="1" applyFont="1" applyBorder="1" applyAlignment="1">
      <alignment vertical="center"/>
    </xf>
    <xf numFmtId="190" fontId="25" fillId="0" borderId="7" xfId="1" applyNumberFormat="1" applyFont="1" applyBorder="1" applyAlignment="1">
      <alignment vertical="center"/>
    </xf>
    <xf numFmtId="190" fontId="25" fillId="0" borderId="11" xfId="1" applyNumberFormat="1" applyFont="1" applyBorder="1" applyAlignment="1">
      <alignment vertical="center"/>
    </xf>
    <xf numFmtId="38" fontId="25" fillId="0" borderId="11" xfId="1" applyFont="1" applyBorder="1"/>
    <xf numFmtId="38" fontId="25" fillId="0" borderId="7" xfId="1" applyFont="1" applyBorder="1"/>
    <xf numFmtId="180" fontId="25" fillId="0" borderId="11" xfId="1" applyNumberFormat="1" applyFont="1" applyBorder="1" applyAlignment="1">
      <alignment vertical="center"/>
    </xf>
    <xf numFmtId="180" fontId="25" fillId="0" borderId="7" xfId="1" applyNumberFormat="1" applyFont="1" applyBorder="1" applyAlignment="1">
      <alignment vertical="center"/>
    </xf>
    <xf numFmtId="196" fontId="25" fillId="0" borderId="7" xfId="1" applyNumberFormat="1" applyFont="1" applyBorder="1" applyAlignment="1">
      <alignment vertical="center"/>
    </xf>
    <xf numFmtId="196" fontId="25" fillId="0" borderId="11" xfId="1" applyNumberFormat="1" applyFont="1" applyBorder="1" applyAlignment="1">
      <alignment vertical="center"/>
    </xf>
    <xf numFmtId="196" fontId="25" fillId="0" borderId="11" xfId="0" applyNumberFormat="1" applyFont="1" applyBorder="1" applyAlignment="1">
      <alignment vertical="center"/>
    </xf>
    <xf numFmtId="196" fontId="42" fillId="0" borderId="11" xfId="8" applyNumberFormat="1" applyFont="1" applyBorder="1" applyAlignment="1">
      <alignment vertical="center"/>
    </xf>
    <xf numFmtId="196" fontId="42" fillId="0" borderId="10" xfId="8" applyNumberFormat="1" applyFont="1" applyBorder="1" applyAlignment="1">
      <alignment vertical="center"/>
    </xf>
    <xf numFmtId="196" fontId="42" fillId="0" borderId="6" xfId="8" applyNumberFormat="1" applyFont="1" applyBorder="1" applyAlignment="1">
      <alignment vertical="center"/>
    </xf>
    <xf numFmtId="196" fontId="42" fillId="0" borderId="7" xfId="8" applyNumberFormat="1" applyFont="1" applyBorder="1" applyAlignment="1">
      <alignment vertical="center"/>
    </xf>
    <xf numFmtId="196" fontId="25" fillId="0" borderId="7" xfId="0" applyNumberFormat="1" applyFont="1" applyBorder="1" applyAlignment="1">
      <alignment vertical="center"/>
    </xf>
    <xf numFmtId="196" fontId="25" fillId="0" borderId="6" xfId="1" applyNumberFormat="1" applyFont="1" applyBorder="1" applyAlignment="1">
      <alignment vertical="center"/>
    </xf>
    <xf numFmtId="196" fontId="25" fillId="0" borderId="11" xfId="14" applyNumberFormat="1" applyFont="1" applyBorder="1" applyAlignment="1">
      <alignment vertical="center"/>
    </xf>
    <xf numFmtId="38" fontId="30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2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10" xfId="1" applyFont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38" fontId="5" fillId="0" borderId="5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5" fillId="0" borderId="6" xfId="1" applyFont="1" applyBorder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1" xfId="1" applyFont="1" applyBorder="1"/>
    <xf numFmtId="0" fontId="5" fillId="0" borderId="0" xfId="0" applyFont="1" applyBorder="1"/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8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0" fillId="0" borderId="0" xfId="0" applyBorder="1"/>
    <xf numFmtId="38" fontId="5" fillId="0" borderId="3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7" xfId="1" applyFont="1" applyBorder="1" applyAlignment="1"/>
    <xf numFmtId="3" fontId="5" fillId="0" borderId="11" xfId="0" applyNumberFormat="1" applyFont="1" applyBorder="1"/>
    <xf numFmtId="3" fontId="5" fillId="0" borderId="11" xfId="0" applyNumberFormat="1" applyFont="1" applyBorder="1" applyAlignment="1">
      <alignment horizontal="right"/>
    </xf>
    <xf numFmtId="38" fontId="5" fillId="0" borderId="11" xfId="1" applyFont="1" applyBorder="1" applyAlignment="1">
      <alignment horizontal="right"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Border="1"/>
    <xf numFmtId="38" fontId="5" fillId="0" borderId="0" xfId="1" applyFont="1"/>
    <xf numFmtId="38" fontId="5" fillId="0" borderId="0" xfId="1" applyFont="1" applyAlignment="1">
      <alignment horizontal="right"/>
    </xf>
    <xf numFmtId="38" fontId="5" fillId="0" borderId="9" xfId="1" applyFont="1" applyBorder="1"/>
    <xf numFmtId="38" fontId="5" fillId="0" borderId="1" xfId="1" applyFont="1" applyBorder="1"/>
    <xf numFmtId="38" fontId="5" fillId="0" borderId="21" xfId="1" applyFont="1" applyBorder="1" applyAlignment="1">
      <alignment horizontal="center"/>
    </xf>
    <xf numFmtId="38" fontId="5" fillId="0" borderId="12" xfId="1" applyFont="1" applyBorder="1" applyAlignment="1">
      <alignment horizontal="center"/>
    </xf>
    <xf numFmtId="38" fontId="5" fillId="0" borderId="5" xfId="1" applyFont="1" applyBorder="1" applyAlignment="1">
      <alignment horizontal="left"/>
    </xf>
    <xf numFmtId="38" fontId="5" fillId="0" borderId="0" xfId="1" applyFont="1" applyBorder="1" applyAlignment="1">
      <alignment horizontal="left"/>
    </xf>
    <xf numFmtId="38" fontId="5" fillId="0" borderId="6" xfId="1" applyFont="1" applyBorder="1" applyAlignment="1">
      <alignment horizontal="left"/>
    </xf>
    <xf numFmtId="38" fontId="5" fillId="0" borderId="5" xfId="1" applyFont="1" applyBorder="1" applyAlignment="1">
      <alignment horizontal="center"/>
    </xf>
    <xf numFmtId="38" fontId="5" fillId="0" borderId="4" xfId="1" applyFont="1" applyBorder="1" applyAlignment="1">
      <alignment horizontal="center"/>
    </xf>
    <xf numFmtId="38" fontId="5" fillId="0" borderId="0" xfId="1" applyFont="1" applyBorder="1" applyAlignment="1">
      <alignment horizontal="center"/>
    </xf>
    <xf numFmtId="38" fontId="5" fillId="0" borderId="1" xfId="1" applyFont="1" applyBorder="1" applyAlignment="1">
      <alignment horizontal="center"/>
    </xf>
    <xf numFmtId="38" fontId="5" fillId="0" borderId="2" xfId="1" applyFont="1" applyBorder="1" applyAlignment="1">
      <alignment horizontal="center"/>
    </xf>
    <xf numFmtId="38" fontId="5" fillId="0" borderId="3" xfId="1" applyFont="1" applyBorder="1" applyAlignment="1">
      <alignment horizontal="center"/>
    </xf>
    <xf numFmtId="38" fontId="5" fillId="0" borderId="8" xfId="1" applyFont="1" applyBorder="1"/>
    <xf numFmtId="38" fontId="5" fillId="0" borderId="8" xfId="1" applyFont="1" applyBorder="1" applyAlignment="1">
      <alignment horizontal="center"/>
    </xf>
    <xf numFmtId="38" fontId="5" fillId="0" borderId="11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38" fontId="5" fillId="0" borderId="5" xfId="1" applyFont="1" applyBorder="1"/>
    <xf numFmtId="38" fontId="5" fillId="0" borderId="7" xfId="1" applyFont="1" applyBorder="1"/>
    <xf numFmtId="38" fontId="5" fillId="0" borderId="6" xfId="1" applyFont="1" applyBorder="1"/>
    <xf numFmtId="38" fontId="5" fillId="0" borderId="21" xfId="1" applyFont="1" applyBorder="1" applyAlignment="1">
      <alignment horizontal="left"/>
    </xf>
    <xf numFmtId="38" fontId="5" fillId="0" borderId="22" xfId="1" applyFont="1" applyBorder="1" applyAlignment="1">
      <alignment horizontal="left"/>
    </xf>
    <xf numFmtId="38" fontId="5" fillId="0" borderId="12" xfId="1" applyFont="1" applyBorder="1" applyAlignment="1">
      <alignment horizontal="left"/>
    </xf>
    <xf numFmtId="38" fontId="5" fillId="0" borderId="0" xfId="1" applyFont="1" applyBorder="1" applyAlignment="1">
      <alignment horizontal="right"/>
    </xf>
    <xf numFmtId="38" fontId="5" fillId="0" borderId="6" xfId="1" applyFont="1" applyBorder="1" applyAlignment="1">
      <alignment horizontal="right"/>
    </xf>
    <xf numFmtId="177" fontId="5" fillId="0" borderId="5" xfId="1" applyNumberFormat="1" applyFont="1" applyBorder="1" applyAlignment="1">
      <alignment horizontal="left"/>
    </xf>
    <xf numFmtId="177" fontId="5" fillId="0" borderId="0" xfId="1" applyNumberFormat="1" applyFont="1" applyBorder="1" applyAlignment="1">
      <alignment horizontal="right"/>
    </xf>
    <xf numFmtId="177" fontId="5" fillId="0" borderId="6" xfId="1" applyNumberFormat="1" applyFont="1" applyBorder="1" applyAlignment="1">
      <alignment horizontal="right"/>
    </xf>
    <xf numFmtId="178" fontId="5" fillId="0" borderId="5" xfId="1" applyNumberFormat="1" applyFont="1" applyBorder="1" applyAlignment="1">
      <alignment horizontal="right" vertical="center"/>
    </xf>
    <xf numFmtId="189" fontId="5" fillId="0" borderId="7" xfId="1" applyNumberFormat="1" applyFont="1" applyBorder="1" applyAlignment="1">
      <alignment horizontal="right" vertical="center"/>
    </xf>
    <xf numFmtId="189" fontId="5" fillId="0" borderId="5" xfId="1" applyNumberFormat="1" applyFont="1" applyBorder="1" applyAlignment="1">
      <alignment vertical="center"/>
    </xf>
    <xf numFmtId="189" fontId="5" fillId="0" borderId="7" xfId="1" applyNumberFormat="1" applyFont="1" applyBorder="1" applyAlignment="1">
      <alignment vertical="center"/>
    </xf>
    <xf numFmtId="189" fontId="5" fillId="0" borderId="0" xfId="1" applyNumberFormat="1" applyFont="1" applyBorder="1" applyAlignment="1">
      <alignment vertical="center"/>
    </xf>
    <xf numFmtId="189" fontId="5" fillId="0" borderId="5" xfId="1" applyNumberFormat="1" applyFont="1" applyBorder="1" applyAlignment="1">
      <alignment horizontal="right" vertical="center"/>
    </xf>
    <xf numFmtId="189" fontId="5" fillId="0" borderId="0" xfId="1" applyNumberFormat="1" applyFont="1" applyBorder="1" applyAlignment="1">
      <alignment horizontal="right" vertical="center"/>
    </xf>
    <xf numFmtId="189" fontId="5" fillId="0" borderId="6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left"/>
    </xf>
    <xf numFmtId="177" fontId="5" fillId="0" borderId="9" xfId="1" applyNumberFormat="1" applyFont="1" applyBorder="1" applyAlignment="1">
      <alignment horizontal="right"/>
    </xf>
    <xf numFmtId="177" fontId="5" fillId="0" borderId="10" xfId="1" applyNumberFormat="1" applyFont="1" applyBorder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1" xfId="1" applyFont="1" applyBorder="1" applyAlignment="1">
      <alignment horizontal="left" vertical="center"/>
    </xf>
    <xf numFmtId="38" fontId="5" fillId="0" borderId="2" xfId="1" applyFont="1" applyBorder="1" applyAlignment="1">
      <alignment horizontal="left" vertical="center"/>
    </xf>
    <xf numFmtId="38" fontId="5" fillId="0" borderId="3" xfId="1" applyFont="1" applyBorder="1" applyAlignment="1">
      <alignment horizontal="left" vertical="center"/>
    </xf>
    <xf numFmtId="38" fontId="5" fillId="0" borderId="23" xfId="1" applyFont="1" applyBorder="1" applyAlignment="1">
      <alignment horizontal="left" vertical="center"/>
    </xf>
    <xf numFmtId="38" fontId="5" fillId="0" borderId="24" xfId="1" applyFont="1" applyBorder="1" applyAlignment="1">
      <alignment horizontal="left" vertical="center"/>
    </xf>
    <xf numFmtId="38" fontId="5" fillId="0" borderId="25" xfId="1" applyFont="1" applyBorder="1" applyAlignment="1">
      <alignment horizontal="left" vertical="center"/>
    </xf>
    <xf numFmtId="38" fontId="5" fillId="0" borderId="2" xfId="1" applyFont="1" applyBorder="1" applyAlignment="1">
      <alignment horizontal="center" vertical="center"/>
    </xf>
    <xf numFmtId="189" fontId="5" fillId="0" borderId="6" xfId="1" applyNumberFormat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178" fontId="5" fillId="0" borderId="7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178" fontId="5" fillId="0" borderId="7" xfId="1" applyNumberFormat="1" applyFont="1" applyBorder="1" applyAlignment="1">
      <alignment horizontal="center" vertical="center"/>
    </xf>
    <xf numFmtId="178" fontId="5" fillId="0" borderId="6" xfId="1" applyNumberFormat="1" applyFont="1" applyBorder="1" applyAlignment="1">
      <alignment horizontal="center" vertical="center"/>
    </xf>
    <xf numFmtId="178" fontId="5" fillId="0" borderId="11" xfId="1" applyNumberFormat="1" applyFont="1" applyBorder="1" applyAlignment="1">
      <alignment horizontal="center" vertical="center"/>
    </xf>
    <xf numFmtId="178" fontId="5" fillId="0" borderId="10" xfId="1" applyNumberFormat="1" applyFont="1" applyBorder="1" applyAlignment="1">
      <alignment horizontal="center" vertical="center"/>
    </xf>
    <xf numFmtId="38" fontId="5" fillId="0" borderId="13" xfId="1" applyFont="1" applyBorder="1"/>
    <xf numFmtId="38" fontId="5" fillId="0" borderId="3" xfId="1" applyFont="1" applyBorder="1"/>
    <xf numFmtId="178" fontId="5" fillId="0" borderId="11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right"/>
    </xf>
    <xf numFmtId="38" fontId="5" fillId="0" borderId="5" xfId="1" applyFont="1" applyBorder="1" applyAlignment="1">
      <alignment horizontal="right"/>
    </xf>
    <xf numFmtId="190" fontId="5" fillId="0" borderId="11" xfId="1" applyNumberFormat="1" applyFont="1" applyBorder="1" applyAlignment="1">
      <alignment vertical="center"/>
    </xf>
    <xf numFmtId="190" fontId="5" fillId="0" borderId="8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horizontal="right" vertical="center"/>
    </xf>
    <xf numFmtId="38" fontId="5" fillId="0" borderId="11" xfId="1" applyFont="1" applyBorder="1" applyAlignment="1">
      <alignment horizontal="right"/>
    </xf>
    <xf numFmtId="38" fontId="5" fillId="0" borderId="5" xfId="1" applyFont="1" applyBorder="1" applyAlignment="1"/>
    <xf numFmtId="38" fontId="5" fillId="0" borderId="11" xfId="1" applyNumberFormat="1" applyFont="1" applyBorder="1" applyAlignment="1">
      <alignment vertical="center"/>
    </xf>
    <xf numFmtId="178" fontId="5" fillId="0" borderId="6" xfId="1" applyNumberFormat="1" applyFont="1" applyBorder="1" applyAlignment="1">
      <alignment horizontal="right" vertical="center"/>
    </xf>
    <xf numFmtId="179" fontId="5" fillId="0" borderId="7" xfId="1" applyNumberFormat="1" applyFont="1" applyBorder="1" applyAlignment="1">
      <alignment horizontal="center"/>
    </xf>
    <xf numFmtId="38" fontId="5" fillId="0" borderId="7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3" fontId="5" fillId="0" borderId="9" xfId="0" applyNumberFormat="1" applyFont="1" applyBorder="1" applyAlignment="1">
      <alignment vertical="center"/>
    </xf>
    <xf numFmtId="0" fontId="0" fillId="0" borderId="11" xfId="0" applyBorder="1"/>
    <xf numFmtId="0" fontId="0" fillId="0" borderId="10" xfId="0" applyBorder="1"/>
    <xf numFmtId="179" fontId="5" fillId="0" borderId="7" xfId="1" applyNumberFormat="1" applyFont="1" applyBorder="1"/>
    <xf numFmtId="182" fontId="5" fillId="0" borderId="7" xfId="1" applyNumberFormat="1" applyFont="1" applyBorder="1"/>
    <xf numFmtId="182" fontId="5" fillId="0" borderId="6" xfId="1" applyNumberFormat="1" applyFont="1" applyBorder="1"/>
    <xf numFmtId="179" fontId="5" fillId="0" borderId="6" xfId="1" applyNumberFormat="1" applyFont="1" applyBorder="1"/>
    <xf numFmtId="180" fontId="5" fillId="0" borderId="7" xfId="1" applyNumberFormat="1" applyFont="1" applyBorder="1"/>
    <xf numFmtId="180" fontId="5" fillId="0" borderId="11" xfId="1" applyNumberFormat="1" applyFont="1" applyBorder="1"/>
    <xf numFmtId="38" fontId="5" fillId="0" borderId="13" xfId="1" applyFont="1" applyBorder="1" applyAlignment="1">
      <alignment horizontal="center" vertical="center"/>
    </xf>
    <xf numFmtId="195" fontId="5" fillId="0" borderId="5" xfId="1" applyNumberFormat="1" applyFont="1" applyBorder="1" applyAlignment="1">
      <alignment vertical="center"/>
    </xf>
    <xf numFmtId="195" fontId="5" fillId="0" borderId="7" xfId="1" applyNumberFormat="1" applyFont="1" applyBorder="1" applyAlignment="1">
      <alignment vertical="center"/>
    </xf>
    <xf numFmtId="195" fontId="5" fillId="0" borderId="0" xfId="1" applyNumberFormat="1" applyFont="1" applyBorder="1" applyAlignment="1">
      <alignment vertical="center"/>
    </xf>
    <xf numFmtId="195" fontId="5" fillId="0" borderId="6" xfId="1" applyNumberFormat="1" applyFont="1" applyBorder="1" applyAlignment="1">
      <alignment vertical="center"/>
    </xf>
    <xf numFmtId="195" fontId="5" fillId="0" borderId="11" xfId="1" applyNumberFormat="1" applyFont="1" applyBorder="1" applyAlignment="1">
      <alignment vertical="center"/>
    </xf>
    <xf numFmtId="195" fontId="5" fillId="0" borderId="11" xfId="0" applyNumberFormat="1" applyFont="1" applyBorder="1" applyAlignment="1">
      <alignment vertical="center"/>
    </xf>
    <xf numFmtId="195" fontId="5" fillId="0" borderId="7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8" fontId="5" fillId="0" borderId="7" xfId="0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6" xfId="1" applyNumberFormat="1" applyFont="1" applyBorder="1" applyAlignment="1">
      <alignment vertical="center"/>
    </xf>
    <xf numFmtId="0" fontId="5" fillId="0" borderId="0" xfId="17" applyFont="1" applyAlignment="1">
      <alignment horizontal="right" vertical="center"/>
    </xf>
    <xf numFmtId="0" fontId="5" fillId="0" borderId="0" xfId="13" applyFont="1" applyAlignment="1">
      <alignment vertical="center"/>
    </xf>
    <xf numFmtId="0" fontId="5" fillId="0" borderId="0" xfId="17" quotePrefix="1" applyFont="1" applyAlignment="1">
      <alignment horizontal="right" vertical="center"/>
    </xf>
    <xf numFmtId="180" fontId="0" fillId="0" borderId="0" xfId="0" applyNumberFormat="1" applyBorder="1"/>
    <xf numFmtId="4" fontId="0" fillId="0" borderId="0" xfId="0" applyNumberFormat="1" applyBorder="1" applyAlignment="1">
      <alignment horizontal="center"/>
    </xf>
    <xf numFmtId="38" fontId="5" fillId="0" borderId="2" xfId="1" applyFont="1" applyBorder="1" applyAlignment="1">
      <alignment vertical="center"/>
    </xf>
    <xf numFmtId="0" fontId="0" fillId="0" borderId="0" xfId="0" applyBorder="1" applyAlignment="1">
      <alignment wrapText="1"/>
    </xf>
    <xf numFmtId="178" fontId="5" fillId="0" borderId="8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left" vertical="center"/>
    </xf>
    <xf numFmtId="177" fontId="5" fillId="0" borderId="9" xfId="1" applyNumberFormat="1" applyFont="1" applyBorder="1" applyAlignment="1">
      <alignment vertical="center"/>
    </xf>
    <xf numFmtId="190" fontId="5" fillId="0" borderId="11" xfId="0" applyNumberFormat="1" applyFont="1" applyBorder="1" applyAlignment="1">
      <alignment vertical="center"/>
    </xf>
    <xf numFmtId="178" fontId="5" fillId="0" borderId="8" xfId="1" applyNumberFormat="1" applyFont="1" applyBorder="1" applyAlignment="1">
      <alignment horizontal="right" vertical="center"/>
    </xf>
    <xf numFmtId="0" fontId="5" fillId="0" borderId="1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vertical="center"/>
    </xf>
    <xf numFmtId="0" fontId="5" fillId="0" borderId="3" xfId="1" applyNumberFormat="1" applyFont="1" applyBorder="1" applyAlignment="1">
      <alignment vertical="center"/>
    </xf>
    <xf numFmtId="0" fontId="5" fillId="0" borderId="8" xfId="1" applyNumberFormat="1" applyFont="1" applyBorder="1" applyAlignment="1">
      <alignment vertical="center"/>
    </xf>
    <xf numFmtId="0" fontId="5" fillId="0" borderId="9" xfId="1" applyNumberFormat="1" applyFont="1" applyBorder="1" applyAlignment="1">
      <alignment vertical="center"/>
    </xf>
    <xf numFmtId="0" fontId="5" fillId="0" borderId="10" xfId="1" applyNumberFormat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8" xfId="1" applyNumberFormat="1" applyFont="1" applyBorder="1" applyAlignment="1">
      <alignment horizontal="right" vertical="center"/>
    </xf>
    <xf numFmtId="38" fontId="31" fillId="0" borderId="22" xfId="1" applyFont="1" applyBorder="1" applyAlignment="1">
      <alignment horizontal="center" vertical="center"/>
    </xf>
    <xf numFmtId="38" fontId="5" fillId="0" borderId="8" xfId="1" quotePrefix="1" applyFont="1" applyBorder="1" applyAlignment="1">
      <alignment horizontal="right"/>
    </xf>
    <xf numFmtId="176" fontId="5" fillId="0" borderId="9" xfId="1" applyNumberFormat="1" applyFont="1" applyBorder="1" applyAlignment="1">
      <alignment vertical="center"/>
    </xf>
    <xf numFmtId="182" fontId="5" fillId="0" borderId="5" xfId="1" applyNumberFormat="1" applyFont="1" applyBorder="1" applyAlignment="1">
      <alignment vertical="center"/>
    </xf>
    <xf numFmtId="38" fontId="5" fillId="0" borderId="8" xfId="1" applyFont="1" applyBorder="1" applyAlignment="1">
      <alignment horizontal="left"/>
    </xf>
    <xf numFmtId="38" fontId="5" fillId="0" borderId="9" xfId="1" applyFont="1" applyBorder="1" applyAlignment="1">
      <alignment horizontal="left"/>
    </xf>
    <xf numFmtId="38" fontId="5" fillId="0" borderId="10" xfId="1" applyFont="1" applyBorder="1" applyAlignment="1">
      <alignment horizontal="left"/>
    </xf>
    <xf numFmtId="38" fontId="5" fillId="0" borderId="26" xfId="1" applyFont="1" applyBorder="1" applyAlignment="1">
      <alignment horizontal="center" vertical="center"/>
    </xf>
    <xf numFmtId="38" fontId="5" fillId="0" borderId="27" xfId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190" fontId="5" fillId="0" borderId="10" xfId="0" applyNumberFormat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0" fontId="30" fillId="0" borderId="0" xfId="1" applyNumberFormat="1" applyFont="1" applyBorder="1" applyAlignment="1">
      <alignment vertical="center"/>
    </xf>
    <xf numFmtId="38" fontId="16" fillId="0" borderId="0" xfId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5" fillId="0" borderId="0" xfId="1" applyNumberFormat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2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7" fillId="0" borderId="21" xfId="1" applyFont="1" applyBorder="1" applyAlignment="1">
      <alignment horizontal="centerContinuous" vertical="center"/>
    </xf>
    <xf numFmtId="38" fontId="7" fillId="0" borderId="22" xfId="1" applyFont="1" applyBorder="1" applyAlignment="1">
      <alignment horizontal="centerContinuous" vertical="center"/>
    </xf>
    <xf numFmtId="38" fontId="7" fillId="0" borderId="12" xfId="1" applyFont="1" applyBorder="1" applyAlignment="1">
      <alignment horizontal="centerContinuous" vertical="center"/>
    </xf>
    <xf numFmtId="38" fontId="5" fillId="0" borderId="5" xfId="1" applyFont="1" applyBorder="1" applyAlignment="1">
      <alignment horizontal="centerContinuous" vertical="center"/>
    </xf>
    <xf numFmtId="38" fontId="5" fillId="0" borderId="2" xfId="1" applyFont="1" applyBorder="1" applyAlignment="1">
      <alignment horizontal="centerContinuous" vertical="center"/>
    </xf>
    <xf numFmtId="38" fontId="5" fillId="0" borderId="3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178" fontId="5" fillId="0" borderId="5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5" fillId="0" borderId="10" xfId="1" applyNumberFormat="1" applyFont="1" applyBorder="1" applyAlignment="1">
      <alignment vertical="center"/>
    </xf>
    <xf numFmtId="178" fontId="5" fillId="0" borderId="11" xfId="1" applyNumberFormat="1" applyFont="1" applyBorder="1" applyAlignment="1">
      <alignment vertical="center"/>
    </xf>
    <xf numFmtId="178" fontId="5" fillId="0" borderId="6" xfId="1" applyNumberFormat="1" applyFont="1" applyBorder="1" applyAlignment="1">
      <alignment vertical="center"/>
    </xf>
    <xf numFmtId="38" fontId="5" fillId="0" borderId="8" xfId="1" applyFont="1" applyBorder="1" applyAlignment="1">
      <alignment horizontal="right" vertical="center"/>
    </xf>
    <xf numFmtId="178" fontId="5" fillId="0" borderId="4" xfId="1" applyNumberFormat="1" applyFont="1" applyBorder="1" applyAlignment="1">
      <alignment vertical="center"/>
    </xf>
    <xf numFmtId="38" fontId="5" fillId="0" borderId="10" xfId="1" applyNumberFormat="1" applyFont="1" applyBorder="1" applyAlignment="1">
      <alignment horizontal="right"/>
    </xf>
    <xf numFmtId="38" fontId="5" fillId="0" borderId="8" xfId="1" applyFont="1" applyBorder="1" applyAlignment="1">
      <alignment horizontal="centerContinuous" vertical="center"/>
    </xf>
    <xf numFmtId="38" fontId="5" fillId="0" borderId="10" xfId="1" applyFont="1" applyBorder="1" applyAlignment="1">
      <alignment horizontal="centerContinuous" vertical="center"/>
    </xf>
    <xf numFmtId="38" fontId="7" fillId="0" borderId="8" xfId="1" applyFont="1" applyBorder="1" applyAlignment="1">
      <alignment horizontal="centerContinuous" vertical="center"/>
    </xf>
    <xf numFmtId="38" fontId="7" fillId="0" borderId="9" xfId="1" applyFont="1" applyBorder="1" applyAlignment="1">
      <alignment horizontal="centerContinuous" vertical="center"/>
    </xf>
    <xf numFmtId="38" fontId="7" fillId="0" borderId="10" xfId="1" applyFont="1" applyBorder="1" applyAlignment="1">
      <alignment horizontal="centerContinuous" vertical="center"/>
    </xf>
    <xf numFmtId="178" fontId="5" fillId="0" borderId="5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center" vertical="center"/>
    </xf>
    <xf numFmtId="38" fontId="5" fillId="0" borderId="7" xfId="1" applyNumberFormat="1" applyFont="1" applyBorder="1" applyAlignment="1">
      <alignment horizontal="right"/>
    </xf>
    <xf numFmtId="38" fontId="5" fillId="0" borderId="6" xfId="1" applyNumberFormat="1" applyFont="1" applyBorder="1" applyAlignment="1">
      <alignment horizontal="right"/>
    </xf>
    <xf numFmtId="38" fontId="5" fillId="0" borderId="0" xfId="1" applyNumberFormat="1" applyFont="1" applyBorder="1" applyAlignment="1">
      <alignment horizontal="right"/>
    </xf>
    <xf numFmtId="38" fontId="16" fillId="0" borderId="0" xfId="1" applyFont="1" applyAlignment="1">
      <alignment vertical="center"/>
    </xf>
    <xf numFmtId="38" fontId="7" fillId="0" borderId="21" xfId="1" applyFont="1" applyBorder="1" applyAlignment="1">
      <alignment vertical="center"/>
    </xf>
    <xf numFmtId="38" fontId="7" fillId="0" borderId="22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5" fillId="0" borderId="0" xfId="1" applyFont="1" applyBorder="1" applyAlignment="1">
      <alignment horizontal="centerContinuous" vertical="center"/>
    </xf>
    <xf numFmtId="38" fontId="5" fillId="0" borderId="6" xfId="1" applyFont="1" applyBorder="1" applyAlignment="1">
      <alignment horizontal="centerContinuous" vertical="center"/>
    </xf>
    <xf numFmtId="38" fontId="7" fillId="0" borderId="4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178" fontId="5" fillId="0" borderId="9" xfId="1" applyNumberFormat="1" applyFont="1" applyBorder="1" applyAlignment="1">
      <alignment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178" fontId="5" fillId="0" borderId="11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7" fillId="0" borderId="5" xfId="1" applyFont="1" applyBorder="1" applyAlignment="1">
      <alignment horizontal="centerContinuous"/>
    </xf>
    <xf numFmtId="38" fontId="7" fillId="0" borderId="0" xfId="1" applyFont="1" applyBorder="1" applyAlignment="1">
      <alignment horizontal="centerContinuous"/>
    </xf>
    <xf numFmtId="38" fontId="7" fillId="0" borderId="6" xfId="1" applyFont="1" applyBorder="1" applyAlignment="1">
      <alignment horizontal="right"/>
    </xf>
    <xf numFmtId="184" fontId="7" fillId="0" borderId="5" xfId="1" applyNumberFormat="1" applyFont="1" applyBorder="1" applyAlignment="1">
      <alignment horizontal="centerContinuous"/>
    </xf>
    <xf numFmtId="38" fontId="7" fillId="0" borderId="6" xfId="1" applyFont="1" applyBorder="1" applyAlignment="1">
      <alignment horizontal="centerContinuous"/>
    </xf>
    <xf numFmtId="0" fontId="7" fillId="0" borderId="5" xfId="1" applyNumberFormat="1" applyFont="1" applyBorder="1" applyAlignment="1">
      <alignment horizontal="centerContinuous"/>
    </xf>
    <xf numFmtId="177" fontId="7" fillId="0" borderId="5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177" fontId="7" fillId="0" borderId="6" xfId="1" applyNumberFormat="1" applyFont="1" applyBorder="1" applyAlignment="1">
      <alignment horizontal="right"/>
    </xf>
    <xf numFmtId="177" fontId="7" fillId="0" borderId="5" xfId="1" applyNumberFormat="1" applyFont="1" applyBorder="1" applyAlignment="1">
      <alignment horizontal="centerContinuous"/>
    </xf>
    <xf numFmtId="177" fontId="7" fillId="0" borderId="0" xfId="1" applyNumberFormat="1" applyFont="1" applyBorder="1" applyAlignment="1">
      <alignment horizontal="centerContinuous"/>
    </xf>
    <xf numFmtId="177" fontId="7" fillId="0" borderId="8" xfId="1" applyNumberFormat="1" applyFont="1" applyBorder="1" applyAlignment="1">
      <alignment horizontal="right"/>
    </xf>
    <xf numFmtId="177" fontId="7" fillId="0" borderId="9" xfId="1" applyNumberFormat="1" applyFont="1" applyBorder="1" applyAlignment="1">
      <alignment horizontal="right"/>
    </xf>
    <xf numFmtId="177" fontId="7" fillId="0" borderId="10" xfId="1" applyNumberFormat="1" applyFont="1" applyBorder="1" applyAlignment="1">
      <alignment horizontal="right"/>
    </xf>
    <xf numFmtId="178" fontId="5" fillId="0" borderId="0" xfId="1" applyNumberFormat="1" applyFont="1" applyFill="1" applyBorder="1" applyAlignment="1">
      <alignment vertical="center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16" fillId="0" borderId="0" xfId="1" applyFont="1"/>
    <xf numFmtId="38" fontId="7" fillId="0" borderId="0" xfId="1" applyFont="1"/>
    <xf numFmtId="181" fontId="5" fillId="0" borderId="10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0" xfId="1" applyNumberFormat="1" applyFont="1" applyBorder="1" applyAlignment="1">
      <alignment vertical="center"/>
    </xf>
    <xf numFmtId="181" fontId="5" fillId="0" borderId="6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5" fillId="0" borderId="11" xfId="1" applyNumberFormat="1" applyFont="1" applyBorder="1" applyAlignment="1">
      <alignment vertical="center"/>
    </xf>
    <xf numFmtId="181" fontId="32" fillId="0" borderId="0" xfId="1" applyNumberFormat="1" applyFont="1" applyBorder="1" applyAlignment="1">
      <alignment vertical="center"/>
    </xf>
    <xf numFmtId="181" fontId="5" fillId="0" borderId="8" xfId="1" applyNumberFormat="1" applyFont="1" applyBorder="1" applyAlignment="1">
      <alignment horizontal="right" vertical="center"/>
    </xf>
    <xf numFmtId="181" fontId="5" fillId="0" borderId="9" xfId="1" applyNumberFormat="1" applyFont="1" applyBorder="1" applyAlignment="1">
      <alignment vertical="center"/>
    </xf>
    <xf numFmtId="181" fontId="7" fillId="0" borderId="5" xfId="1" applyNumberFormat="1" applyFont="1" applyBorder="1" applyAlignment="1">
      <alignment horizontal="centerContinuous"/>
    </xf>
    <xf numFmtId="181" fontId="7" fillId="0" borderId="0" xfId="1" applyNumberFormat="1" applyFont="1" applyBorder="1" applyAlignment="1">
      <alignment horizontal="centerContinuous"/>
    </xf>
    <xf numFmtId="181" fontId="7" fillId="0" borderId="6" xfId="1" applyNumberFormat="1" applyFont="1" applyBorder="1" applyAlignment="1">
      <alignment horizontal="right"/>
    </xf>
    <xf numFmtId="181" fontId="7" fillId="0" borderId="6" xfId="1" applyNumberFormat="1" applyFont="1" applyBorder="1" applyAlignment="1">
      <alignment horizontal="centerContinuous"/>
    </xf>
    <xf numFmtId="181" fontId="5" fillId="0" borderId="7" xfId="1" applyNumberFormat="1" applyFont="1" applyBorder="1" applyAlignment="1">
      <alignment horizontal="right" vertical="center"/>
    </xf>
    <xf numFmtId="181" fontId="5" fillId="0" borderId="11" xfId="1" applyNumberFormat="1" applyFont="1" applyBorder="1" applyAlignment="1">
      <alignment horizontal="right" vertical="center"/>
    </xf>
    <xf numFmtId="38" fontId="5" fillId="0" borderId="0" xfId="1" applyFont="1" applyAlignment="1"/>
    <xf numFmtId="3" fontId="5" fillId="0" borderId="11" xfId="1" applyNumberFormat="1" applyFont="1" applyBorder="1" applyAlignment="1">
      <alignment horizontal="center" vertical="center"/>
    </xf>
    <xf numFmtId="38" fontId="7" fillId="0" borderId="5" xfId="1" applyFont="1" applyBorder="1" applyAlignment="1">
      <alignment vertical="center"/>
    </xf>
    <xf numFmtId="0" fontId="16" fillId="0" borderId="0" xfId="13" applyFont="1" applyAlignment="1">
      <alignment vertical="center"/>
    </xf>
    <xf numFmtId="0" fontId="7" fillId="0" borderId="0" xfId="13" applyFont="1" applyAlignment="1">
      <alignment vertical="center"/>
    </xf>
    <xf numFmtId="0" fontId="5" fillId="0" borderId="0" xfId="11" applyFont="1" applyAlignment="1">
      <alignment horizontal="right" vertical="center"/>
    </xf>
    <xf numFmtId="0" fontId="5" fillId="0" borderId="9" xfId="13" applyFont="1" applyBorder="1" applyAlignment="1">
      <alignment vertical="center"/>
    </xf>
    <xf numFmtId="0" fontId="7" fillId="0" borderId="1" xfId="13" applyFont="1" applyBorder="1" applyAlignment="1">
      <alignment vertical="center"/>
    </xf>
    <xf numFmtId="0" fontId="7" fillId="0" borderId="21" xfId="13" applyFont="1" applyBorder="1" applyAlignment="1">
      <alignment horizontal="centerContinuous" vertical="center"/>
    </xf>
    <xf numFmtId="0" fontId="7" fillId="0" borderId="12" xfId="13" applyFont="1" applyBorder="1" applyAlignment="1">
      <alignment horizontal="centerContinuous" vertical="center"/>
    </xf>
    <xf numFmtId="178" fontId="7" fillId="0" borderId="21" xfId="13" applyNumberFormat="1" applyFont="1" applyBorder="1" applyAlignment="1">
      <alignment horizontal="centerContinuous" vertical="center"/>
    </xf>
    <xf numFmtId="178" fontId="7" fillId="0" borderId="22" xfId="13" applyNumberFormat="1" applyFont="1" applyBorder="1" applyAlignment="1">
      <alignment horizontal="centerContinuous" vertical="center"/>
    </xf>
    <xf numFmtId="178" fontId="7" fillId="0" borderId="12" xfId="13" applyNumberFormat="1" applyFont="1" applyBorder="1" applyAlignment="1">
      <alignment horizontal="centerContinuous" vertical="center"/>
    </xf>
    <xf numFmtId="0" fontId="7" fillId="0" borderId="5" xfId="13" applyFont="1" applyBorder="1" applyAlignment="1">
      <alignment vertical="center"/>
    </xf>
    <xf numFmtId="38" fontId="5" fillId="0" borderId="22" xfId="1" applyFont="1" applyBorder="1" applyAlignment="1">
      <alignment horizontal="centerContinuous" vertical="center"/>
    </xf>
    <xf numFmtId="178" fontId="7" fillId="0" borderId="13" xfId="13" applyNumberFormat="1" applyFont="1" applyBorder="1" applyAlignment="1">
      <alignment horizontal="distributed" vertical="center" justifyLastLine="1"/>
    </xf>
    <xf numFmtId="178" fontId="7" fillId="0" borderId="13" xfId="13" applyNumberFormat="1" applyFont="1" applyBorder="1" applyAlignment="1">
      <alignment horizontal="center" vertical="center" shrinkToFit="1"/>
    </xf>
    <xf numFmtId="0" fontId="5" fillId="0" borderId="0" xfId="11" applyFont="1" applyBorder="1" applyAlignment="1">
      <alignment vertical="center"/>
    </xf>
    <xf numFmtId="178" fontId="5" fillId="0" borderId="7" xfId="13" applyNumberFormat="1" applyFont="1" applyBorder="1" applyAlignment="1">
      <alignment vertical="center"/>
    </xf>
    <xf numFmtId="0" fontId="5" fillId="0" borderId="0" xfId="13" applyFont="1" applyBorder="1" applyAlignment="1">
      <alignment vertical="center"/>
    </xf>
    <xf numFmtId="0" fontId="5" fillId="0" borderId="5" xfId="11" applyFont="1" applyBorder="1" applyAlignment="1">
      <alignment horizontal="right" vertical="center"/>
    </xf>
    <xf numFmtId="0" fontId="5" fillId="0" borderId="6" xfId="11" applyFont="1" applyBorder="1" applyAlignment="1">
      <alignment vertical="center"/>
    </xf>
    <xf numFmtId="178" fontId="5" fillId="0" borderId="6" xfId="13" applyNumberFormat="1" applyFont="1" applyBorder="1" applyAlignment="1">
      <alignment vertical="center"/>
    </xf>
    <xf numFmtId="0" fontId="5" fillId="0" borderId="8" xfId="11" applyFont="1" applyBorder="1" applyAlignment="1">
      <alignment horizontal="right" vertical="center"/>
    </xf>
    <xf numFmtId="0" fontId="5" fillId="0" borderId="9" xfId="11" applyFont="1" applyBorder="1" applyAlignment="1">
      <alignment vertical="center"/>
    </xf>
    <xf numFmtId="0" fontId="5" fillId="0" borderId="10" xfId="11" applyFont="1" applyBorder="1" applyAlignment="1">
      <alignment vertical="center"/>
    </xf>
    <xf numFmtId="178" fontId="5" fillId="0" borderId="11" xfId="13" applyNumberFormat="1" applyFont="1" applyBorder="1" applyAlignment="1">
      <alignment vertical="center"/>
    </xf>
    <xf numFmtId="0" fontId="5" fillId="0" borderId="5" xfId="13" applyFont="1" applyBorder="1" applyAlignment="1">
      <alignment vertical="center"/>
    </xf>
    <xf numFmtId="0" fontId="5" fillId="0" borderId="6" xfId="13" applyFont="1" applyBorder="1" applyAlignment="1">
      <alignment vertical="center"/>
    </xf>
    <xf numFmtId="3" fontId="5" fillId="0" borderId="7" xfId="13" applyNumberFormat="1" applyFont="1" applyBorder="1" applyAlignment="1">
      <alignment vertical="center"/>
    </xf>
    <xf numFmtId="3" fontId="5" fillId="0" borderId="6" xfId="13" applyNumberFormat="1" applyFont="1" applyBorder="1" applyAlignment="1">
      <alignment vertical="center"/>
    </xf>
    <xf numFmtId="190" fontId="5" fillId="0" borderId="7" xfId="0" applyNumberFormat="1" applyFont="1" applyBorder="1" applyAlignment="1">
      <alignment horizontal="right" vertical="center"/>
    </xf>
    <xf numFmtId="190" fontId="5" fillId="0" borderId="7" xfId="1" applyNumberFormat="1" applyFont="1" applyBorder="1" applyAlignment="1">
      <alignment vertical="center"/>
    </xf>
    <xf numFmtId="190" fontId="5" fillId="0" borderId="6" xfId="1" applyNumberFormat="1" applyFont="1" applyBorder="1" applyAlignment="1">
      <alignment vertical="center"/>
    </xf>
    <xf numFmtId="190" fontId="5" fillId="0" borderId="7" xfId="0" applyNumberFormat="1" applyFont="1" applyBorder="1" applyAlignment="1">
      <alignment vertical="center"/>
    </xf>
    <xf numFmtId="179" fontId="0" fillId="0" borderId="7" xfId="0" applyNumberFormat="1" applyBorder="1"/>
    <xf numFmtId="38" fontId="5" fillId="0" borderId="7" xfId="13" applyNumberFormat="1" applyFont="1" applyBorder="1" applyAlignment="1">
      <alignment vertical="center"/>
    </xf>
    <xf numFmtId="178" fontId="5" fillId="0" borderId="7" xfId="0" applyNumberFormat="1" applyFont="1" applyBorder="1" applyAlignment="1">
      <alignment vertical="center"/>
    </xf>
    <xf numFmtId="0" fontId="5" fillId="0" borderId="8" xfId="13" applyFont="1" applyBorder="1" applyAlignment="1">
      <alignment vertical="center"/>
    </xf>
    <xf numFmtId="0" fontId="5" fillId="0" borderId="10" xfId="13" applyFont="1" applyBorder="1" applyAlignment="1">
      <alignment vertical="center"/>
    </xf>
    <xf numFmtId="3" fontId="5" fillId="0" borderId="11" xfId="13" applyNumberFormat="1" applyFont="1" applyBorder="1" applyAlignment="1">
      <alignment vertical="center"/>
    </xf>
    <xf numFmtId="4" fontId="5" fillId="0" borderId="11" xfId="13" applyNumberFormat="1" applyFont="1" applyBorder="1" applyAlignment="1">
      <alignment vertical="center"/>
    </xf>
    <xf numFmtId="3" fontId="5" fillId="0" borderId="0" xfId="13" applyNumberFormat="1" applyFont="1" applyBorder="1" applyAlignment="1">
      <alignment vertical="center"/>
    </xf>
    <xf numFmtId="4" fontId="5" fillId="0" borderId="0" xfId="13" applyNumberFormat="1" applyFont="1" applyBorder="1" applyAlignment="1">
      <alignment vertical="center"/>
    </xf>
    <xf numFmtId="181" fontId="5" fillId="0" borderId="0" xfId="13" applyNumberFormat="1" applyFont="1" applyAlignment="1">
      <alignment vertical="center"/>
    </xf>
    <xf numFmtId="0" fontId="7" fillId="0" borderId="1" xfId="1" applyNumberFormat="1" applyFont="1" applyBorder="1" applyAlignment="1">
      <alignment horizontal="centerContinuous" vertical="center"/>
    </xf>
    <xf numFmtId="0" fontId="7" fillId="0" borderId="3" xfId="1" applyNumberFormat="1" applyFont="1" applyBorder="1" applyAlignment="1">
      <alignment horizontal="centerContinuous" vertical="center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178" fontId="5" fillId="0" borderId="4" xfId="1" applyNumberFormat="1" applyFont="1" applyBorder="1" applyAlignment="1">
      <alignment horizontal="center" vertical="center"/>
    </xf>
    <xf numFmtId="185" fontId="5" fillId="0" borderId="5" xfId="9" applyNumberFormat="1" applyFont="1" applyBorder="1" applyAlignment="1">
      <alignment horizontal="centerContinuous" vertical="center"/>
    </xf>
    <xf numFmtId="0" fontId="5" fillId="0" borderId="0" xfId="9" applyFont="1" applyBorder="1" applyAlignment="1">
      <alignment horizontal="centerContinuous" vertical="center"/>
    </xf>
    <xf numFmtId="177" fontId="5" fillId="0" borderId="5" xfId="9" applyNumberFormat="1" applyFont="1" applyBorder="1" applyAlignment="1">
      <alignment horizontal="centerContinuous" vertical="center"/>
    </xf>
    <xf numFmtId="177" fontId="5" fillId="0" borderId="0" xfId="9" applyNumberFormat="1" applyFont="1" applyBorder="1" applyAlignment="1">
      <alignment horizontal="right" vertical="center"/>
    </xf>
    <xf numFmtId="177" fontId="5" fillId="0" borderId="8" xfId="9" applyNumberFormat="1" applyFont="1" applyBorder="1" applyAlignment="1">
      <alignment horizontal="centerContinuous" vertical="center"/>
    </xf>
    <xf numFmtId="177" fontId="5" fillId="0" borderId="9" xfId="9" applyNumberFormat="1" applyFont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190" fontId="5" fillId="0" borderId="7" xfId="1" applyNumberFormat="1" applyFont="1" applyFill="1" applyBorder="1" applyAlignment="1">
      <alignment vertical="center"/>
    </xf>
    <xf numFmtId="178" fontId="5" fillId="0" borderId="10" xfId="1" applyNumberFormat="1" applyFont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0" xfId="1" quotePrefix="1" applyFont="1" applyFill="1" applyAlignment="1">
      <alignment horizontal="right"/>
    </xf>
    <xf numFmtId="38" fontId="5" fillId="0" borderId="1" xfId="1" applyFont="1" applyBorder="1" applyAlignment="1">
      <alignment horizontal="centerContinuous" vertical="center" shrinkToFit="1"/>
    </xf>
    <xf numFmtId="38" fontId="7" fillId="0" borderId="2" xfId="1" applyFont="1" applyBorder="1" applyAlignment="1">
      <alignment horizontal="centerContinuous" vertical="center" shrinkToFit="1"/>
    </xf>
    <xf numFmtId="38" fontId="7" fillId="0" borderId="3" xfId="1" applyFont="1" applyBorder="1" applyAlignment="1">
      <alignment horizontal="centerContinuous" vertical="center" shrinkToFit="1"/>
    </xf>
    <xf numFmtId="0" fontId="5" fillId="0" borderId="5" xfId="9" applyFont="1" applyBorder="1" applyAlignment="1">
      <alignment horizontal="centerContinuous" vertical="center"/>
    </xf>
    <xf numFmtId="0" fontId="5" fillId="0" borderId="0" xfId="9" applyFont="1" applyBorder="1" applyAlignment="1">
      <alignment horizontal="right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6" xfId="1" applyNumberFormat="1" applyFont="1" applyBorder="1" applyAlignment="1">
      <alignment horizontal="centerContinuous" vertical="center"/>
    </xf>
    <xf numFmtId="38" fontId="7" fillId="0" borderId="6" xfId="1" applyFont="1" applyBorder="1" applyAlignment="1">
      <alignment vertical="center"/>
    </xf>
    <xf numFmtId="38" fontId="7" fillId="0" borderId="5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178" fontId="7" fillId="0" borderId="21" xfId="1" applyNumberFormat="1" applyFont="1" applyBorder="1" applyAlignment="1">
      <alignment horizontal="centerContinuous" vertical="center"/>
    </xf>
    <xf numFmtId="178" fontId="5" fillId="0" borderId="12" xfId="1" applyNumberFormat="1" applyFont="1" applyBorder="1" applyAlignment="1">
      <alignment horizontal="centerContinuous" vertical="center"/>
    </xf>
    <xf numFmtId="178" fontId="5" fillId="0" borderId="21" xfId="1" applyNumberFormat="1" applyFont="1" applyBorder="1" applyAlignment="1">
      <alignment horizontal="centerContinuous" vertical="center"/>
    </xf>
    <xf numFmtId="178" fontId="5" fillId="0" borderId="22" xfId="1" applyNumberFormat="1" applyFont="1" applyBorder="1" applyAlignment="1">
      <alignment horizontal="centerContinuous" vertical="center"/>
    </xf>
    <xf numFmtId="178" fontId="5" fillId="0" borderId="8" xfId="1" applyNumberFormat="1" applyFont="1" applyBorder="1" applyAlignment="1">
      <alignment horizontal="centerContinuous" vertical="center"/>
    </xf>
    <xf numFmtId="178" fontId="5" fillId="0" borderId="13" xfId="1" applyNumberFormat="1" applyFont="1" applyBorder="1" applyAlignment="1">
      <alignment horizontal="distributed" vertical="center" justifyLastLine="1"/>
    </xf>
    <xf numFmtId="178" fontId="31" fillId="0" borderId="13" xfId="1" applyNumberFormat="1" applyFont="1" applyBorder="1" applyAlignment="1">
      <alignment horizontal="distributed" vertical="center" justifyLastLine="1"/>
    </xf>
    <xf numFmtId="184" fontId="5" fillId="0" borderId="5" xfId="1" applyNumberFormat="1" applyFont="1" applyBorder="1" applyAlignment="1">
      <alignment horizontal="right" vertical="center"/>
    </xf>
    <xf numFmtId="178" fontId="5" fillId="0" borderId="9" xfId="1" applyNumberFormat="1" applyFont="1" applyBorder="1" applyAlignment="1">
      <alignment horizontal="centerContinuous" vertical="center"/>
    </xf>
    <xf numFmtId="178" fontId="5" fillId="0" borderId="10" xfId="1" applyNumberFormat="1" applyFont="1" applyBorder="1" applyAlignment="1">
      <alignment horizontal="centerContinuous" vertical="center"/>
    </xf>
    <xf numFmtId="176" fontId="0" fillId="0" borderId="0" xfId="0" applyNumberFormat="1" applyBorder="1"/>
    <xf numFmtId="0" fontId="0" fillId="0" borderId="0" xfId="0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0" fontId="30" fillId="0" borderId="0" xfId="14" applyFont="1" applyBorder="1" applyAlignment="1">
      <alignment vertical="center"/>
    </xf>
    <xf numFmtId="0" fontId="5" fillId="0" borderId="0" xfId="14" applyFont="1" applyBorder="1" applyAlignment="1">
      <alignment vertical="center"/>
    </xf>
    <xf numFmtId="0" fontId="5" fillId="0" borderId="0" xfId="14" applyFont="1" applyAlignment="1">
      <alignment vertical="center"/>
    </xf>
    <xf numFmtId="0" fontId="5" fillId="0" borderId="0" xfId="14" applyFont="1" applyAlignment="1">
      <alignment horizontal="right" vertical="center"/>
    </xf>
    <xf numFmtId="0" fontId="5" fillId="0" borderId="9" xfId="14" applyFont="1" applyBorder="1" applyAlignment="1">
      <alignment vertical="center"/>
    </xf>
    <xf numFmtId="0" fontId="5" fillId="0" borderId="1" xfId="17" applyFont="1" applyBorder="1" applyAlignment="1">
      <alignment vertical="center"/>
    </xf>
    <xf numFmtId="0" fontId="5" fillId="0" borderId="21" xfId="17" applyFont="1" applyBorder="1" applyAlignment="1">
      <alignment horizontal="center" vertical="center"/>
    </xf>
    <xf numFmtId="0" fontId="5" fillId="0" borderId="12" xfId="17" applyFont="1" applyBorder="1" applyAlignment="1">
      <alignment horizontal="center" vertical="center"/>
    </xf>
    <xf numFmtId="0" fontId="5" fillId="0" borderId="21" xfId="14" applyFont="1" applyBorder="1" applyAlignment="1">
      <alignment horizontal="center" vertical="center"/>
    </xf>
    <xf numFmtId="0" fontId="5" fillId="0" borderId="22" xfId="14" applyFont="1" applyBorder="1" applyAlignment="1">
      <alignment horizontal="center" vertical="center"/>
    </xf>
    <xf numFmtId="0" fontId="5" fillId="0" borderId="12" xfId="14" applyFont="1" applyBorder="1" applyAlignment="1">
      <alignment horizontal="center" vertical="center"/>
    </xf>
    <xf numFmtId="38" fontId="5" fillId="0" borderId="10" xfId="1" applyFont="1" applyBorder="1" applyAlignment="1">
      <alignment horizontal="right" vertical="center"/>
    </xf>
    <xf numFmtId="0" fontId="5" fillId="0" borderId="5" xfId="17" applyFont="1" applyBorder="1" applyAlignment="1">
      <alignment horizontal="left" vertical="center"/>
    </xf>
    <xf numFmtId="0" fontId="5" fillId="0" borderId="0" xfId="17" applyFont="1" applyBorder="1" applyAlignment="1">
      <alignment horizontal="left" vertical="center"/>
    </xf>
    <xf numFmtId="0" fontId="5" fillId="0" borderId="6" xfId="17" applyFont="1" applyBorder="1" applyAlignment="1">
      <alignment horizontal="left" vertical="center"/>
    </xf>
    <xf numFmtId="0" fontId="5" fillId="0" borderId="1" xfId="14" applyFont="1" applyBorder="1" applyAlignment="1">
      <alignment horizontal="center" vertical="center"/>
    </xf>
    <xf numFmtId="0" fontId="5" fillId="0" borderId="4" xfId="14" applyFont="1" applyBorder="1" applyAlignment="1">
      <alignment horizontal="center" vertical="center"/>
    </xf>
    <xf numFmtId="0" fontId="5" fillId="0" borderId="2" xfId="14" applyFont="1" applyBorder="1" applyAlignment="1">
      <alignment horizontal="center" vertical="center"/>
    </xf>
    <xf numFmtId="0" fontId="5" fillId="0" borderId="8" xfId="17" applyFont="1" applyBorder="1" applyAlignment="1">
      <alignment vertical="center"/>
    </xf>
    <xf numFmtId="0" fontId="5" fillId="0" borderId="9" xfId="17" applyFont="1" applyBorder="1" applyAlignment="1">
      <alignment vertical="center"/>
    </xf>
    <xf numFmtId="0" fontId="5" fillId="0" borderId="8" xfId="14" applyFont="1" applyBorder="1" applyAlignment="1">
      <alignment horizontal="center" vertical="center"/>
    </xf>
    <xf numFmtId="0" fontId="5" fillId="0" borderId="11" xfId="1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5" xfId="14" applyFont="1" applyBorder="1" applyAlignment="1">
      <alignment vertical="center"/>
    </xf>
    <xf numFmtId="3" fontId="5" fillId="0" borderId="5" xfId="14" applyNumberFormat="1" applyFont="1" applyBorder="1" applyAlignment="1">
      <alignment vertical="center"/>
    </xf>
    <xf numFmtId="3" fontId="5" fillId="0" borderId="7" xfId="14" applyNumberFormat="1" applyFont="1" applyBorder="1" applyAlignment="1">
      <alignment vertical="center"/>
    </xf>
    <xf numFmtId="3" fontId="5" fillId="0" borderId="0" xfId="14" applyNumberFormat="1" applyFont="1" applyBorder="1" applyAlignment="1">
      <alignment vertical="center"/>
    </xf>
    <xf numFmtId="0" fontId="5" fillId="0" borderId="6" xfId="14" applyFont="1" applyBorder="1" applyAlignment="1">
      <alignment vertical="center"/>
    </xf>
    <xf numFmtId="3" fontId="5" fillId="0" borderId="6" xfId="14" applyNumberFormat="1" applyFont="1" applyBorder="1" applyAlignment="1">
      <alignment vertical="center"/>
    </xf>
    <xf numFmtId="0" fontId="5" fillId="0" borderId="8" xfId="14" applyFont="1" applyBorder="1" applyAlignment="1">
      <alignment vertical="center"/>
    </xf>
    <xf numFmtId="0" fontId="5" fillId="0" borderId="10" xfId="14" applyFont="1" applyBorder="1" applyAlignment="1">
      <alignment vertical="center"/>
    </xf>
    <xf numFmtId="3" fontId="5" fillId="0" borderId="10" xfId="14" applyNumberFormat="1" applyFont="1" applyBorder="1" applyAlignment="1">
      <alignment vertical="center"/>
    </xf>
    <xf numFmtId="3" fontId="5" fillId="0" borderId="11" xfId="14" applyNumberFormat="1" applyFont="1" applyBorder="1" applyAlignment="1">
      <alignment vertical="center"/>
    </xf>
    <xf numFmtId="0" fontId="5" fillId="0" borderId="7" xfId="14" applyFont="1" applyBorder="1" applyAlignment="1">
      <alignment vertical="center"/>
    </xf>
    <xf numFmtId="177" fontId="5" fillId="0" borderId="5" xfId="1" applyNumberFormat="1" applyFont="1" applyBorder="1" applyAlignment="1">
      <alignment horizontal="center"/>
    </xf>
    <xf numFmtId="177" fontId="5" fillId="0" borderId="5" xfId="1" applyNumberFormat="1" applyFont="1" applyBorder="1" applyAlignment="1"/>
    <xf numFmtId="189" fontId="5" fillId="0" borderId="7" xfId="14" applyNumberFormat="1" applyFont="1" applyBorder="1" applyAlignment="1">
      <alignment vertical="center"/>
    </xf>
    <xf numFmtId="189" fontId="5" fillId="0" borderId="5" xfId="14" applyNumberFormat="1" applyFont="1" applyBorder="1" applyAlignment="1">
      <alignment vertical="center"/>
    </xf>
    <xf numFmtId="189" fontId="5" fillId="0" borderId="0" xfId="14" applyNumberFormat="1" applyFont="1" applyBorder="1" applyAlignment="1">
      <alignment vertical="center"/>
    </xf>
    <xf numFmtId="177" fontId="5" fillId="0" borderId="5" xfId="1" applyNumberFormat="1" applyFont="1" applyBorder="1" applyAlignment="1">
      <alignment horizontal="center" wrapText="1"/>
    </xf>
    <xf numFmtId="177" fontId="5" fillId="0" borderId="8" xfId="1" applyNumberFormat="1" applyFont="1" applyBorder="1" applyAlignment="1">
      <alignment horizontal="center"/>
    </xf>
    <xf numFmtId="3" fontId="5" fillId="0" borderId="8" xfId="14" applyNumberFormat="1" applyFont="1" applyBorder="1" applyAlignment="1">
      <alignment vertical="center"/>
    </xf>
    <xf numFmtId="3" fontId="5" fillId="0" borderId="9" xfId="14" applyNumberFormat="1" applyFont="1" applyBorder="1" applyAlignment="1">
      <alignment vertical="center"/>
    </xf>
    <xf numFmtId="0" fontId="5" fillId="0" borderId="0" xfId="17" applyFont="1" applyAlignment="1">
      <alignment horizontal="right"/>
    </xf>
    <xf numFmtId="0" fontId="5" fillId="0" borderId="0" xfId="17" quotePrefix="1" applyFont="1" applyAlignment="1">
      <alignment horizontal="right"/>
    </xf>
    <xf numFmtId="3" fontId="5" fillId="0" borderId="0" xfId="14" applyNumberFormat="1" applyFont="1" applyAlignment="1">
      <alignment vertical="center"/>
    </xf>
    <xf numFmtId="38" fontId="5" fillId="0" borderId="0" xfId="14" applyNumberFormat="1" applyFont="1" applyBorder="1" applyAlignment="1">
      <alignment vertical="center"/>
    </xf>
    <xf numFmtId="0" fontId="5" fillId="0" borderId="0" xfId="14" applyFont="1" applyBorder="1" applyAlignment="1">
      <alignment horizontal="right" vertical="center"/>
    </xf>
    <xf numFmtId="177" fontId="5" fillId="0" borderId="8" xfId="1" applyNumberFormat="1" applyFont="1" applyBorder="1" applyAlignment="1"/>
    <xf numFmtId="3" fontId="5" fillId="0" borderId="8" xfId="14" applyNumberFormat="1" applyFont="1" applyBorder="1" applyAlignment="1">
      <alignment horizontal="right" vertical="center"/>
    </xf>
    <xf numFmtId="3" fontId="5" fillId="0" borderId="11" xfId="14" applyNumberFormat="1" applyFont="1" applyBorder="1" applyAlignment="1">
      <alignment horizontal="right" vertical="center"/>
    </xf>
    <xf numFmtId="3" fontId="5" fillId="0" borderId="9" xfId="14" applyNumberFormat="1" applyFont="1" applyBorder="1" applyAlignment="1">
      <alignment horizontal="right" vertical="center"/>
    </xf>
    <xf numFmtId="0" fontId="5" fillId="0" borderId="1" xfId="14" applyFont="1" applyBorder="1" applyAlignment="1">
      <alignment vertical="center"/>
    </xf>
    <xf numFmtId="0" fontId="5" fillId="0" borderId="21" xfId="14" applyFont="1" applyBorder="1" applyAlignment="1">
      <alignment horizontal="left" vertical="center"/>
    </xf>
    <xf numFmtId="0" fontId="5" fillId="0" borderId="0" xfId="14" applyFont="1" applyBorder="1" applyAlignment="1">
      <alignment horizontal="center" vertical="center"/>
    </xf>
    <xf numFmtId="3" fontId="5" fillId="0" borderId="5" xfId="14" applyNumberFormat="1" applyFont="1" applyBorder="1" applyAlignment="1">
      <alignment horizontal="right" vertical="center"/>
    </xf>
    <xf numFmtId="3" fontId="5" fillId="0" borderId="7" xfId="14" applyNumberFormat="1" applyFont="1" applyBorder="1" applyAlignment="1">
      <alignment horizontal="right" vertical="center"/>
    </xf>
    <xf numFmtId="3" fontId="5" fillId="0" borderId="0" xfId="14" applyNumberFormat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5" fillId="0" borderId="8" xfId="17" applyFont="1" applyBorder="1" applyAlignment="1">
      <alignment horizontal="center" vertical="center"/>
    </xf>
    <xf numFmtId="0" fontId="5" fillId="0" borderId="10" xfId="17" applyFont="1" applyBorder="1" applyAlignment="1">
      <alignment horizontal="center" vertical="center"/>
    </xf>
    <xf numFmtId="0" fontId="5" fillId="0" borderId="5" xfId="14" applyFont="1" applyBorder="1" applyAlignment="1">
      <alignment horizontal="center" vertical="center"/>
    </xf>
    <xf numFmtId="0" fontId="5" fillId="0" borderId="7" xfId="14" applyFont="1" applyBorder="1" applyAlignment="1">
      <alignment horizontal="center" vertical="center"/>
    </xf>
    <xf numFmtId="190" fontId="5" fillId="0" borderId="11" xfId="1" applyNumberFormat="1" applyFont="1" applyBorder="1" applyAlignment="1">
      <alignment horizontal="center" vertical="center"/>
    </xf>
    <xf numFmtId="38" fontId="5" fillId="0" borderId="10" xfId="1" applyFont="1" applyBorder="1" applyAlignment="1">
      <alignment horizontal="right"/>
    </xf>
    <xf numFmtId="0" fontId="5" fillId="0" borderId="0" xfId="15" applyFont="1" applyAlignment="1">
      <alignment vertical="center"/>
    </xf>
    <xf numFmtId="0" fontId="5" fillId="0" borderId="0" xfId="15" applyFont="1" applyAlignment="1">
      <alignment horizontal="right" vertical="center"/>
    </xf>
    <xf numFmtId="0" fontId="5" fillId="0" borderId="9" xfId="15" applyFont="1" applyBorder="1" applyAlignment="1">
      <alignment vertical="center"/>
    </xf>
    <xf numFmtId="0" fontId="5" fillId="0" borderId="0" xfId="15" applyFont="1" applyBorder="1" applyAlignment="1">
      <alignment vertical="center"/>
    </xf>
    <xf numFmtId="0" fontId="5" fillId="0" borderId="8" xfId="15" applyFont="1" applyBorder="1" applyAlignment="1">
      <alignment horizontal="center" vertical="center"/>
    </xf>
    <xf numFmtId="0" fontId="5" fillId="0" borderId="13" xfId="15" applyFont="1" applyBorder="1" applyAlignment="1">
      <alignment horizontal="center" vertical="center"/>
    </xf>
    <xf numFmtId="0" fontId="5" fillId="0" borderId="9" xfId="15" applyFont="1" applyBorder="1" applyAlignment="1">
      <alignment horizontal="center" vertical="center"/>
    </xf>
    <xf numFmtId="0" fontId="5" fillId="0" borderId="0" xfId="11" applyFont="1" applyBorder="1" applyAlignment="1">
      <alignment horizontal="center" vertical="center"/>
    </xf>
    <xf numFmtId="0" fontId="5" fillId="0" borderId="5" xfId="15" applyFont="1" applyBorder="1" applyAlignment="1">
      <alignment horizontal="right" vertical="center"/>
    </xf>
    <xf numFmtId="0" fontId="5" fillId="0" borderId="7" xfId="15" applyFont="1" applyBorder="1" applyAlignment="1">
      <alignment horizontal="right" vertical="center"/>
    </xf>
    <xf numFmtId="0" fontId="5" fillId="0" borderId="0" xfId="15" applyFont="1" applyBorder="1" applyAlignment="1">
      <alignment horizontal="right" vertical="center"/>
    </xf>
    <xf numFmtId="3" fontId="5" fillId="0" borderId="7" xfId="15" applyNumberFormat="1" applyFont="1" applyBorder="1" applyAlignment="1">
      <alignment vertical="center"/>
    </xf>
    <xf numFmtId="0" fontId="5" fillId="0" borderId="5" xfId="11" applyFont="1" applyBorder="1" applyAlignment="1">
      <alignment vertical="center"/>
    </xf>
    <xf numFmtId="0" fontId="5" fillId="0" borderId="0" xfId="11" applyFont="1" applyAlignment="1">
      <alignment vertical="center"/>
    </xf>
    <xf numFmtId="0" fontId="5" fillId="0" borderId="8" xfId="11" applyFont="1" applyBorder="1" applyAlignment="1">
      <alignment vertical="center"/>
    </xf>
    <xf numFmtId="0" fontId="5" fillId="0" borderId="9" xfId="11" applyFont="1" applyBorder="1" applyAlignment="1">
      <alignment horizontal="center" vertical="center"/>
    </xf>
    <xf numFmtId="0" fontId="5" fillId="0" borderId="11" xfId="15" applyFont="1" applyBorder="1" applyAlignment="1">
      <alignment horizontal="right" vertical="center"/>
    </xf>
    <xf numFmtId="3" fontId="5" fillId="0" borderId="11" xfId="15" applyNumberFormat="1" applyFont="1" applyBorder="1" applyAlignment="1">
      <alignment vertical="center"/>
    </xf>
    <xf numFmtId="0" fontId="5" fillId="0" borderId="5" xfId="15" applyFont="1" applyBorder="1" applyAlignment="1">
      <alignment vertical="center"/>
    </xf>
    <xf numFmtId="0" fontId="5" fillId="0" borderId="0" xfId="15" applyFont="1" applyBorder="1" applyAlignment="1">
      <alignment horizontal="center" vertical="center"/>
    </xf>
    <xf numFmtId="0" fontId="5" fillId="0" borderId="6" xfId="15" applyFont="1" applyBorder="1" applyAlignment="1">
      <alignment vertical="center"/>
    </xf>
    <xf numFmtId="0" fontId="5" fillId="0" borderId="6" xfId="15" applyFont="1" applyBorder="1" applyAlignment="1">
      <alignment horizontal="right" vertical="center"/>
    </xf>
    <xf numFmtId="190" fontId="5" fillId="0" borderId="7" xfId="15" applyNumberFormat="1" applyFont="1" applyBorder="1" applyAlignment="1">
      <alignment vertical="center"/>
    </xf>
    <xf numFmtId="190" fontId="5" fillId="0" borderId="7" xfId="14" applyNumberFormat="1" applyFont="1" applyBorder="1" applyAlignment="1">
      <alignment vertical="center"/>
    </xf>
    <xf numFmtId="0" fontId="5" fillId="0" borderId="8" xfId="15" applyFont="1" applyBorder="1" applyAlignment="1">
      <alignment vertical="center"/>
    </xf>
    <xf numFmtId="0" fontId="5" fillId="0" borderId="10" xfId="15" applyFont="1" applyBorder="1" applyAlignment="1">
      <alignment vertical="center"/>
    </xf>
    <xf numFmtId="4" fontId="5" fillId="0" borderId="0" xfId="15" applyNumberFormat="1" applyFont="1" applyBorder="1" applyAlignment="1">
      <alignment vertical="center"/>
    </xf>
    <xf numFmtId="3" fontId="5" fillId="0" borderId="0" xfId="15" applyNumberFormat="1" applyFont="1" applyBorder="1" applyAlignment="1">
      <alignment vertical="center"/>
    </xf>
    <xf numFmtId="177" fontId="5" fillId="0" borderId="8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vertical="center"/>
    </xf>
    <xf numFmtId="38" fontId="5" fillId="0" borderId="10" xfId="1" applyNumberFormat="1" applyFont="1" applyBorder="1" applyAlignment="1">
      <alignment vertical="center"/>
    </xf>
    <xf numFmtId="38" fontId="5" fillId="0" borderId="5" xfId="1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177" fontId="5" fillId="0" borderId="6" xfId="1" applyNumberFormat="1" applyFont="1" applyBorder="1" applyAlignment="1">
      <alignment vertical="center"/>
    </xf>
    <xf numFmtId="38" fontId="5" fillId="0" borderId="0" xfId="1" applyFont="1" applyAlignment="1">
      <alignment horizontal="left" vertical="center"/>
    </xf>
    <xf numFmtId="190" fontId="5" fillId="0" borderId="5" xfId="1" applyNumberFormat="1" applyFont="1" applyBorder="1" applyAlignment="1">
      <alignment vertical="center"/>
    </xf>
    <xf numFmtId="190" fontId="5" fillId="0" borderId="0" xfId="1" applyNumberFormat="1" applyFont="1" applyBorder="1" applyAlignment="1">
      <alignment vertical="center"/>
    </xf>
    <xf numFmtId="190" fontId="5" fillId="0" borderId="10" xfId="1" applyNumberFormat="1" applyFont="1" applyBorder="1" applyAlignment="1">
      <alignment vertical="center"/>
    </xf>
    <xf numFmtId="0" fontId="5" fillId="0" borderId="0" xfId="12" applyFont="1" applyAlignment="1">
      <alignment vertical="center"/>
    </xf>
    <xf numFmtId="3" fontId="5" fillId="0" borderId="5" xfId="1" applyNumberFormat="1" applyFont="1" applyBorder="1" applyAlignment="1">
      <alignment vertical="center"/>
    </xf>
    <xf numFmtId="3" fontId="5" fillId="0" borderId="7" xfId="1" applyNumberFormat="1" applyFon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3" fontId="5" fillId="0" borderId="10" xfId="1" applyNumberFormat="1" applyFont="1" applyBorder="1" applyAlignment="1">
      <alignment vertical="center"/>
    </xf>
    <xf numFmtId="3" fontId="5" fillId="0" borderId="6" xfId="1" applyNumberFormat="1" applyFont="1" applyBorder="1" applyAlignment="1">
      <alignment vertical="center"/>
    </xf>
    <xf numFmtId="3" fontId="5" fillId="0" borderId="11" xfId="1" applyNumberFormat="1" applyFont="1" applyBorder="1" applyAlignment="1">
      <alignment vertical="center"/>
    </xf>
    <xf numFmtId="3" fontId="5" fillId="0" borderId="5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5" fillId="0" borderId="7" xfId="1" applyNumberFormat="1" applyFont="1" applyBorder="1"/>
    <xf numFmtId="3" fontId="5" fillId="0" borderId="5" xfId="1" applyNumberFormat="1" applyFont="1" applyBorder="1"/>
    <xf numFmtId="3" fontId="5" fillId="0" borderId="0" xfId="1" applyNumberFormat="1" applyFont="1" applyBorder="1"/>
    <xf numFmtId="3" fontId="5" fillId="0" borderId="5" xfId="1" applyNumberFormat="1" applyFont="1" applyBorder="1" applyAlignment="1"/>
    <xf numFmtId="3" fontId="5" fillId="0" borderId="7" xfId="1" applyNumberFormat="1" applyFont="1" applyBorder="1" applyAlignment="1"/>
    <xf numFmtId="3" fontId="5" fillId="0" borderId="0" xfId="1" applyNumberFormat="1" applyFont="1" applyBorder="1" applyAlignment="1"/>
    <xf numFmtId="3" fontId="5" fillId="0" borderId="5" xfId="1" applyNumberFormat="1" applyFont="1" applyBorder="1" applyAlignment="1">
      <alignment horizontal="right"/>
    </xf>
    <xf numFmtId="3" fontId="5" fillId="0" borderId="7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38" fontId="5" fillId="0" borderId="0" xfId="1" quotePrefix="1" applyFont="1" applyBorder="1" applyAlignment="1">
      <alignment horizontal="right" vertical="center"/>
    </xf>
    <xf numFmtId="180" fontId="0" fillId="0" borderId="0" xfId="1" applyNumberFormat="1" applyFont="1" applyBorder="1"/>
    <xf numFmtId="38" fontId="5" fillId="0" borderId="29" xfId="1" applyFont="1" applyBorder="1" applyAlignment="1">
      <alignment horizontal="center" vertical="center"/>
    </xf>
    <xf numFmtId="38" fontId="5" fillId="0" borderId="17" xfId="1" applyFont="1" applyBorder="1" applyAlignment="1">
      <alignment vertical="center"/>
    </xf>
    <xf numFmtId="38" fontId="5" fillId="0" borderId="17" xfId="1" applyFont="1" applyBorder="1" applyAlignment="1">
      <alignment horizontal="right" vertical="center"/>
    </xf>
    <xf numFmtId="38" fontId="5" fillId="0" borderId="11" xfId="0" applyNumberFormat="1" applyFont="1" applyBorder="1" applyAlignment="1">
      <alignment horizontal="right" vertical="center"/>
    </xf>
    <xf numFmtId="38" fontId="5" fillId="0" borderId="11" xfId="1" applyNumberFormat="1" applyFont="1" applyBorder="1" applyAlignment="1">
      <alignment horizontal="center" vertical="center"/>
    </xf>
    <xf numFmtId="38" fontId="5" fillId="0" borderId="10" xfId="0" applyNumberFormat="1" applyFont="1" applyBorder="1" applyAlignment="1">
      <alignment horizontal="right" vertical="center"/>
    </xf>
    <xf numFmtId="38" fontId="30" fillId="0" borderId="0" xfId="1" applyFont="1"/>
    <xf numFmtId="178" fontId="5" fillId="0" borderId="5" xfId="1" applyNumberFormat="1" applyFont="1" applyBorder="1"/>
    <xf numFmtId="178" fontId="5" fillId="0" borderId="7" xfId="1" applyNumberFormat="1" applyFont="1" applyBorder="1"/>
    <xf numFmtId="178" fontId="5" fillId="0" borderId="0" xfId="1" applyNumberFormat="1" applyFont="1" applyBorder="1"/>
    <xf numFmtId="179" fontId="5" fillId="0" borderId="5" xfId="1" applyNumberFormat="1" applyFont="1" applyBorder="1" applyAlignment="1">
      <alignment vertical="center"/>
    </xf>
    <xf numFmtId="179" fontId="5" fillId="0" borderId="7" xfId="1" applyNumberFormat="1" applyFont="1" applyBorder="1" applyAlignment="1">
      <alignment vertical="center"/>
    </xf>
    <xf numFmtId="179" fontId="5" fillId="0" borderId="0" xfId="1" applyNumberFormat="1" applyFont="1" applyBorder="1" applyAlignment="1">
      <alignment vertical="center"/>
    </xf>
    <xf numFmtId="189" fontId="5" fillId="0" borderId="8" xfId="1" applyNumberFormat="1" applyFont="1" applyBorder="1" applyAlignment="1">
      <alignment horizontal="right" vertical="center"/>
    </xf>
    <xf numFmtId="189" fontId="5" fillId="0" borderId="11" xfId="1" applyNumberFormat="1" applyFont="1" applyBorder="1" applyAlignment="1">
      <alignment horizontal="right" vertical="center"/>
    </xf>
    <xf numFmtId="189" fontId="5" fillId="0" borderId="9" xfId="1" applyNumberFormat="1" applyFont="1" applyBorder="1" applyAlignment="1">
      <alignment horizontal="right" vertical="center"/>
    </xf>
    <xf numFmtId="178" fontId="5" fillId="0" borderId="8" xfId="1" applyNumberFormat="1" applyFont="1" applyBorder="1"/>
    <xf numFmtId="178" fontId="5" fillId="0" borderId="11" xfId="1" applyNumberFormat="1" applyFont="1" applyBorder="1"/>
    <xf numFmtId="178" fontId="5" fillId="0" borderId="9" xfId="1" applyNumberFormat="1" applyFont="1" applyBorder="1"/>
    <xf numFmtId="38" fontId="5" fillId="0" borderId="4" xfId="1" applyFont="1" applyBorder="1"/>
    <xf numFmtId="38" fontId="5" fillId="0" borderId="2" xfId="1" applyFont="1" applyBorder="1"/>
    <xf numFmtId="177" fontId="5" fillId="0" borderId="5" xfId="1" applyNumberFormat="1" applyFont="1" applyBorder="1" applyAlignment="1">
      <alignment horizontal="right"/>
    </xf>
    <xf numFmtId="177" fontId="5" fillId="0" borderId="8" xfId="1" applyNumberFormat="1" applyFont="1" applyBorder="1" applyAlignment="1">
      <alignment horizontal="right"/>
    </xf>
    <xf numFmtId="0" fontId="5" fillId="0" borderId="5" xfId="17" applyFont="1" applyBorder="1" applyAlignment="1">
      <alignment horizontal="right" vertical="center"/>
    </xf>
    <xf numFmtId="0" fontId="5" fillId="0" borderId="8" xfId="17" applyFont="1" applyBorder="1" applyAlignment="1">
      <alignment horizontal="right" vertical="center"/>
    </xf>
    <xf numFmtId="38" fontId="5" fillId="0" borderId="0" xfId="1" applyNumberFormat="1" applyFont="1" applyFill="1" applyBorder="1" applyAlignment="1">
      <alignment vertical="center"/>
    </xf>
    <xf numFmtId="38" fontId="5" fillId="0" borderId="10" xfId="1" applyNumberFormat="1" applyFont="1" applyFill="1" applyBorder="1" applyAlignment="1">
      <alignment vertical="center"/>
    </xf>
    <xf numFmtId="38" fontId="5" fillId="0" borderId="11" xfId="1" applyNumberFormat="1" applyFont="1" applyFill="1" applyBorder="1" applyAlignment="1">
      <alignment vertical="center"/>
    </xf>
    <xf numFmtId="38" fontId="5" fillId="0" borderId="11" xfId="0" applyNumberFormat="1" applyFont="1" applyBorder="1" applyAlignment="1">
      <alignment vertical="center"/>
    </xf>
    <xf numFmtId="38" fontId="5" fillId="0" borderId="10" xfId="0" applyNumberFormat="1" applyFont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vertical="center"/>
    </xf>
    <xf numFmtId="38" fontId="5" fillId="0" borderId="6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0" fontId="33" fillId="0" borderId="0" xfId="16" applyFont="1" applyFill="1" applyAlignment="1">
      <alignment vertical="center"/>
    </xf>
    <xf numFmtId="0" fontId="5" fillId="0" borderId="0" xfId="16" applyFont="1" applyFill="1" applyAlignment="1">
      <alignment vertical="center"/>
    </xf>
    <xf numFmtId="0" fontId="5" fillId="0" borderId="0" xfId="16" applyFont="1" applyAlignment="1">
      <alignment vertical="center"/>
    </xf>
    <xf numFmtId="0" fontId="5" fillId="0" borderId="1" xfId="16" applyFont="1" applyFill="1" applyBorder="1" applyAlignment="1">
      <alignment vertical="center"/>
    </xf>
    <xf numFmtId="0" fontId="5" fillId="0" borderId="21" xfId="16" applyFont="1" applyFill="1" applyBorder="1" applyAlignment="1">
      <alignment horizontal="distributed" vertical="center" justifyLastLine="1"/>
    </xf>
    <xf numFmtId="0" fontId="5" fillId="0" borderId="12" xfId="16" applyFont="1" applyFill="1" applyBorder="1" applyAlignment="1">
      <alignment horizontal="distributed" vertical="center" justifyLastLine="1"/>
    </xf>
    <xf numFmtId="0" fontId="5" fillId="0" borderId="21" xfId="16" applyFont="1" applyFill="1" applyBorder="1" applyAlignment="1">
      <alignment horizontal="center" vertical="center"/>
    </xf>
    <xf numFmtId="0" fontId="5" fillId="0" borderId="12" xfId="16" applyFont="1" applyFill="1" applyBorder="1" applyAlignment="1">
      <alignment horizontal="center" vertical="center"/>
    </xf>
    <xf numFmtId="0" fontId="5" fillId="0" borderId="8" xfId="16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13" xfId="16" applyFont="1" applyFill="1" applyBorder="1" applyAlignment="1">
      <alignment horizontal="center" vertical="center"/>
    </xf>
    <xf numFmtId="0" fontId="5" fillId="0" borderId="5" xfId="16" applyFont="1" applyFill="1" applyBorder="1" applyAlignment="1">
      <alignment horizontal="right" vertical="center"/>
    </xf>
    <xf numFmtId="0" fontId="5" fillId="0" borderId="0" xfId="16" applyFont="1" applyFill="1" applyBorder="1" applyAlignment="1">
      <alignment horizontal="right" vertical="center"/>
    </xf>
    <xf numFmtId="0" fontId="5" fillId="0" borderId="3" xfId="16" applyFont="1" applyFill="1" applyBorder="1" applyAlignment="1">
      <alignment vertical="center"/>
    </xf>
    <xf numFmtId="180" fontId="5" fillId="0" borderId="4" xfId="16" applyNumberFormat="1" applyFont="1" applyFill="1" applyBorder="1" applyAlignment="1">
      <alignment vertical="center"/>
    </xf>
    <xf numFmtId="0" fontId="5" fillId="0" borderId="6" xfId="16" applyFont="1" applyFill="1" applyBorder="1" applyAlignment="1">
      <alignment vertical="center"/>
    </xf>
    <xf numFmtId="180" fontId="5" fillId="0" borderId="7" xfId="16" applyNumberFormat="1" applyFont="1" applyFill="1" applyBorder="1" applyAlignment="1">
      <alignment vertical="center"/>
    </xf>
    <xf numFmtId="0" fontId="5" fillId="0" borderId="8" xfId="16" applyFont="1" applyFill="1" applyBorder="1" applyAlignment="1">
      <alignment horizontal="right" vertical="center"/>
    </xf>
    <xf numFmtId="0" fontId="5" fillId="0" borderId="9" xfId="16" applyFont="1" applyFill="1" applyBorder="1" applyAlignment="1">
      <alignment horizontal="right" vertical="center"/>
    </xf>
    <xf numFmtId="0" fontId="5" fillId="0" borderId="10" xfId="16" applyFont="1" applyFill="1" applyBorder="1" applyAlignment="1">
      <alignment vertical="center"/>
    </xf>
    <xf numFmtId="180" fontId="5" fillId="0" borderId="11" xfId="16" applyNumberFormat="1" applyFont="1" applyFill="1" applyBorder="1" applyAlignment="1">
      <alignment vertical="center"/>
    </xf>
    <xf numFmtId="193" fontId="5" fillId="0" borderId="5" xfId="16" applyNumberFormat="1" applyFont="1" applyFill="1" applyBorder="1" applyAlignment="1">
      <alignment vertical="center"/>
    </xf>
    <xf numFmtId="193" fontId="5" fillId="0" borderId="27" xfId="16" applyNumberFormat="1" applyFont="1" applyFill="1" applyBorder="1" applyAlignment="1">
      <alignment vertical="center"/>
    </xf>
    <xf numFmtId="0" fontId="5" fillId="0" borderId="28" xfId="16" applyFont="1" applyFill="1" applyBorder="1" applyAlignment="1">
      <alignment horizontal="right" vertical="center"/>
    </xf>
    <xf numFmtId="0" fontId="5" fillId="0" borderId="26" xfId="16" applyFont="1" applyFill="1" applyBorder="1" applyAlignment="1">
      <alignment vertical="center"/>
    </xf>
    <xf numFmtId="180" fontId="5" fillId="0" borderId="30" xfId="16" applyNumberFormat="1" applyFont="1" applyFill="1" applyBorder="1" applyAlignment="1">
      <alignment vertical="center"/>
    </xf>
    <xf numFmtId="193" fontId="5" fillId="0" borderId="16" xfId="16" applyNumberFormat="1" applyFont="1" applyFill="1" applyBorder="1" applyAlignment="1">
      <alignment vertical="center"/>
    </xf>
    <xf numFmtId="0" fontId="5" fillId="0" borderId="31" xfId="16" applyFont="1" applyFill="1" applyBorder="1" applyAlignment="1">
      <alignment horizontal="right" vertical="center"/>
    </xf>
    <xf numFmtId="0" fontId="5" fillId="0" borderId="15" xfId="16" applyFont="1" applyFill="1" applyBorder="1" applyAlignment="1">
      <alignment vertical="center"/>
    </xf>
    <xf numFmtId="180" fontId="5" fillId="0" borderId="20" xfId="16" applyNumberFormat="1" applyFont="1" applyFill="1" applyBorder="1" applyAlignment="1">
      <alignment vertical="center"/>
    </xf>
    <xf numFmtId="0" fontId="5" fillId="0" borderId="8" xfId="16" applyFont="1" applyFill="1" applyBorder="1" applyAlignment="1">
      <alignment vertical="center"/>
    </xf>
    <xf numFmtId="0" fontId="5" fillId="0" borderId="9" xfId="16" applyFont="1" applyFill="1" applyBorder="1" applyAlignment="1">
      <alignment vertical="center"/>
    </xf>
    <xf numFmtId="180" fontId="5" fillId="0" borderId="10" xfId="16" applyNumberFormat="1" applyFont="1" applyFill="1" applyBorder="1" applyAlignment="1">
      <alignment vertical="center"/>
    </xf>
    <xf numFmtId="194" fontId="5" fillId="0" borderId="0" xfId="16" quotePrefix="1" applyNumberFormat="1" applyFont="1" applyFill="1" applyBorder="1" applyAlignment="1">
      <alignment horizontal="left" vertical="center"/>
    </xf>
    <xf numFmtId="0" fontId="5" fillId="0" borderId="0" xfId="16" applyFont="1" applyBorder="1" applyAlignment="1">
      <alignment vertical="center"/>
    </xf>
    <xf numFmtId="0" fontId="5" fillId="0" borderId="0" xfId="16" applyFont="1" applyFill="1" applyBorder="1" applyAlignment="1">
      <alignment vertical="center"/>
    </xf>
    <xf numFmtId="0" fontId="34" fillId="0" borderId="1" xfId="7" applyBorder="1">
      <alignment vertical="center"/>
    </xf>
    <xf numFmtId="0" fontId="34" fillId="0" borderId="2" xfId="7" applyBorder="1">
      <alignment vertical="center"/>
    </xf>
    <xf numFmtId="0" fontId="34" fillId="0" borderId="3" xfId="7" applyBorder="1">
      <alignment vertical="center"/>
    </xf>
    <xf numFmtId="0" fontId="34" fillId="0" borderId="0" xfId="7">
      <alignment vertical="center"/>
    </xf>
    <xf numFmtId="0" fontId="34" fillId="0" borderId="5" xfId="7" applyBorder="1">
      <alignment vertical="center"/>
    </xf>
    <xf numFmtId="0" fontId="34" fillId="0" borderId="0" xfId="7" applyBorder="1">
      <alignment vertical="center"/>
    </xf>
    <xf numFmtId="0" fontId="34" fillId="0" borderId="6" xfId="7" applyBorder="1">
      <alignment vertical="center"/>
    </xf>
    <xf numFmtId="0" fontId="34" fillId="0" borderId="8" xfId="7" applyBorder="1">
      <alignment vertical="center"/>
    </xf>
    <xf numFmtId="0" fontId="34" fillId="0" borderId="9" xfId="7" applyBorder="1">
      <alignment vertical="center"/>
    </xf>
    <xf numFmtId="0" fontId="34" fillId="0" borderId="10" xfId="7" applyBorder="1">
      <alignment vertical="center"/>
    </xf>
    <xf numFmtId="178" fontId="0" fillId="0" borderId="0" xfId="0" applyNumberFormat="1" applyBorder="1"/>
    <xf numFmtId="196" fontId="25" fillId="0" borderId="7" xfId="14" applyNumberFormat="1" applyFont="1" applyBorder="1" applyAlignment="1">
      <alignment vertical="center"/>
    </xf>
    <xf numFmtId="0" fontId="12" fillId="0" borderId="0" xfId="18" applyFont="1" applyAlignment="1">
      <alignment horizontal="center"/>
    </xf>
    <xf numFmtId="0" fontId="2" fillId="0" borderId="0" xfId="8" applyAlignment="1"/>
    <xf numFmtId="0" fontId="40" fillId="0" borderId="21" xfId="8" applyFont="1" applyBorder="1" applyAlignment="1">
      <alignment horizontal="distributed" vertical="center" justifyLastLine="1"/>
    </xf>
    <xf numFmtId="0" fontId="39" fillId="0" borderId="22" xfId="8" applyFont="1" applyBorder="1" applyAlignment="1">
      <alignment horizontal="distributed" vertical="center" justifyLastLine="1"/>
    </xf>
    <xf numFmtId="0" fontId="39" fillId="0" borderId="12" xfId="8" applyFont="1" applyBorder="1" applyAlignment="1">
      <alignment horizontal="distributed" vertical="center" justifyLastLine="1"/>
    </xf>
    <xf numFmtId="0" fontId="40" fillId="0" borderId="32" xfId="8" applyFont="1" applyBorder="1" applyAlignment="1">
      <alignment horizontal="center" vertical="center" shrinkToFit="1"/>
    </xf>
    <xf numFmtId="0" fontId="39" fillId="0" borderId="32" xfId="8" applyFont="1" applyBorder="1" applyAlignment="1">
      <alignment horizontal="center" vertical="center" shrinkToFit="1"/>
    </xf>
    <xf numFmtId="0" fontId="40" fillId="0" borderId="4" xfId="8" applyFont="1" applyBorder="1" applyAlignment="1">
      <alignment horizontal="distributed" vertical="center" justifyLastLine="1" shrinkToFit="1"/>
    </xf>
    <xf numFmtId="0" fontId="39" fillId="0" borderId="11" xfId="8" applyFont="1" applyBorder="1" applyAlignment="1">
      <alignment horizontal="distributed" vertical="center" justifyLastLine="1" shrinkToFit="1"/>
    </xf>
    <xf numFmtId="38" fontId="5" fillId="0" borderId="21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/>
    </xf>
    <xf numFmtId="38" fontId="5" fillId="0" borderId="22" xfId="1" applyFont="1" applyBorder="1" applyAlignment="1">
      <alignment horizontal="center"/>
    </xf>
    <xf numFmtId="38" fontId="5" fillId="0" borderId="12" xfId="1" applyFont="1" applyBorder="1" applyAlignment="1">
      <alignment horizontal="center"/>
    </xf>
    <xf numFmtId="38" fontId="5" fillId="0" borderId="8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183" fontId="0" fillId="0" borderId="0" xfId="0" applyNumberFormat="1" applyBorder="1" applyAlignment="1"/>
    <xf numFmtId="38" fontId="5" fillId="0" borderId="23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21" xfId="14" applyFont="1" applyBorder="1" applyAlignment="1">
      <alignment horizontal="center" vertical="center"/>
    </xf>
    <xf numFmtId="0" fontId="5" fillId="0" borderId="22" xfId="14" applyFont="1" applyBorder="1" applyAlignment="1">
      <alignment horizontal="center" vertical="center"/>
    </xf>
    <xf numFmtId="0" fontId="5" fillId="0" borderId="12" xfId="14" applyFont="1" applyBorder="1" applyAlignment="1">
      <alignment horizontal="center" vertical="center"/>
    </xf>
    <xf numFmtId="0" fontId="5" fillId="0" borderId="8" xfId="1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10" xfId="14" applyFont="1" applyBorder="1" applyAlignment="1">
      <alignment horizontal="center" vertical="center"/>
    </xf>
    <xf numFmtId="0" fontId="5" fillId="0" borderId="21" xfId="15" applyFont="1" applyBorder="1" applyAlignment="1">
      <alignment horizontal="center" vertical="center"/>
    </xf>
    <xf numFmtId="0" fontId="5" fillId="0" borderId="22" xfId="15" applyFont="1" applyBorder="1" applyAlignment="1">
      <alignment horizontal="center" vertical="center"/>
    </xf>
    <xf numFmtId="0" fontId="5" fillId="0" borderId="12" xfId="15" applyFont="1" applyBorder="1" applyAlignment="1">
      <alignment horizontal="center" vertical="center"/>
    </xf>
    <xf numFmtId="38" fontId="5" fillId="0" borderId="0" xfId="1" applyFont="1" applyAlignment="1">
      <alignment horizontal="left" vertical="center"/>
    </xf>
    <xf numFmtId="0" fontId="33" fillId="0" borderId="0" xfId="16" applyFont="1" applyFill="1" applyAlignment="1">
      <alignment horizontal="left" vertical="center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センター情報１０月分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95250</xdr:rowOff>
    </xdr:from>
    <xdr:to>
      <xdr:col>3</xdr:col>
      <xdr:colOff>295275</xdr:colOff>
      <xdr:row>4</xdr:row>
      <xdr:rowOff>104775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C4621E2D-6B82-8B42-997F-1D3D8784AFCA}"/>
            </a:ext>
          </a:extLst>
        </xdr:cNvPr>
        <xdr:cNvSpPr>
          <a:spLocks noChangeArrowheads="1"/>
        </xdr:cNvSpPr>
      </xdr:nvSpPr>
      <xdr:spPr bwMode="auto">
        <a:xfrm>
          <a:off x="523875" y="400050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397809</xdr:colOff>
      <xdr:row>7</xdr:row>
      <xdr:rowOff>17369</xdr:rowOff>
    </xdr:from>
    <xdr:to>
      <xdr:col>12</xdr:col>
      <xdr:colOff>361950</xdr:colOff>
      <xdr:row>7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BA38D55-3B01-E7A5-8DAD-800BCB2F451C}"/>
            </a:ext>
          </a:extLst>
        </xdr:cNvPr>
        <xdr:cNvCxnSpPr/>
      </xdr:nvCxnSpPr>
      <xdr:spPr>
        <a:xfrm>
          <a:off x="4322109" y="1122269"/>
          <a:ext cx="1831041" cy="14455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92;&#12426;&#12354;&#12360;&#12378;&#20013;&#20140;&#21644;&#65300;&#28961;&#12391;UP/&#23611;&#23614;&#65297;&#2652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裏表紙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1" customWidth="1"/>
    <col min="2" max="2" width="8.75" style="1" customWidth="1"/>
    <col min="3" max="3" width="6.625" style="1" customWidth="1"/>
    <col min="4" max="4" width="7.125" style="1" customWidth="1"/>
    <col min="5" max="5" width="7.375" style="1" customWidth="1"/>
    <col min="6" max="6" width="5.5" style="1" customWidth="1"/>
    <col min="7" max="7" width="19.25" style="1" customWidth="1"/>
    <col min="8" max="8" width="9.625" style="1" customWidth="1"/>
    <col min="9" max="9" width="4.75" style="1" customWidth="1"/>
    <col min="10" max="16384" width="7.5" style="1"/>
  </cols>
  <sheetData>
    <row r="1" spans="2:9" x14ac:dyDescent="0.15">
      <c r="D1" s="2"/>
    </row>
    <row r="2" spans="2:9" x14ac:dyDescent="0.15">
      <c r="B2" s="2"/>
      <c r="C2" s="2"/>
      <c r="D2" s="2"/>
    </row>
    <row r="10" spans="2:9" ht="42" x14ac:dyDescent="0.4">
      <c r="G10" s="3" t="s">
        <v>2</v>
      </c>
      <c r="H10" s="3"/>
    </row>
    <row r="11" spans="2:9" ht="30" customHeight="1" x14ac:dyDescent="0.4">
      <c r="G11" s="4"/>
      <c r="H11" s="4"/>
    </row>
    <row r="12" spans="2:9" ht="42" x14ac:dyDescent="0.4">
      <c r="G12" s="5" t="s">
        <v>3</v>
      </c>
      <c r="H12" s="5"/>
    </row>
    <row r="13" spans="2:9" ht="42" x14ac:dyDescent="0.4">
      <c r="G13" s="5"/>
      <c r="H13" s="5"/>
    </row>
    <row r="14" spans="2:9" ht="18" customHeight="1" x14ac:dyDescent="0.4">
      <c r="G14" s="5"/>
      <c r="H14" s="5"/>
    </row>
    <row r="15" spans="2:9" ht="18" customHeight="1" x14ac:dyDescent="0.4">
      <c r="G15" s="5"/>
      <c r="H15" s="5"/>
    </row>
    <row r="16" spans="2:9" ht="17.25" x14ac:dyDescent="0.2">
      <c r="I16" s="6" t="s">
        <v>502</v>
      </c>
    </row>
    <row r="17" spans="7:10" ht="17.25" x14ac:dyDescent="0.2">
      <c r="I17" s="6"/>
    </row>
    <row r="18" spans="7:10" ht="17.25" x14ac:dyDescent="0.2">
      <c r="H18" s="705">
        <v>8.2012</v>
      </c>
      <c r="I18" s="706"/>
      <c r="J18" s="706"/>
    </row>
    <row r="20" spans="7:10" ht="18" customHeight="1" x14ac:dyDescent="0.15"/>
    <row r="21" spans="7:10" ht="18" customHeight="1" x14ac:dyDescent="0.15"/>
    <row r="22" spans="7:10" ht="21" x14ac:dyDescent="0.2">
      <c r="I22" s="7" t="s">
        <v>4</v>
      </c>
    </row>
    <row r="23" spans="7:10" x14ac:dyDescent="0.15">
      <c r="I23" s="8"/>
    </row>
    <row r="24" spans="7:10" ht="29.25" customHeight="1" x14ac:dyDescent="0.3">
      <c r="I24" s="9" t="s">
        <v>5</v>
      </c>
    </row>
    <row r="25" spans="7:10" x14ac:dyDescent="0.15">
      <c r="I25" s="8"/>
    </row>
    <row r="26" spans="7:10" ht="21" customHeight="1" x14ac:dyDescent="0.15">
      <c r="G26" s="10"/>
      <c r="I26" s="11" t="s">
        <v>6</v>
      </c>
    </row>
  </sheetData>
  <mergeCells count="1">
    <mergeCell ref="H18:J18"/>
  </mergeCells>
  <phoneticPr fontId="6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7"/>
  <sheetViews>
    <sheetView zoomScale="75" workbookViewId="0"/>
  </sheetViews>
  <sheetFormatPr defaultColWidth="7.5" defaultRowHeight="12" x14ac:dyDescent="0.15"/>
  <cols>
    <col min="1" max="1" width="1.75" style="178" customWidth="1"/>
    <col min="2" max="2" width="4.125" style="178" customWidth="1"/>
    <col min="3" max="3" width="3.125" style="178" customWidth="1"/>
    <col min="4" max="4" width="2.625" style="178" customWidth="1"/>
    <col min="5" max="7" width="5.875" style="178" customWidth="1"/>
    <col min="8" max="8" width="8.125" style="178" customWidth="1"/>
    <col min="9" max="11" width="5.875" style="178" customWidth="1"/>
    <col min="12" max="12" width="8.125" style="178" customWidth="1"/>
    <col min="13" max="15" width="5.875" style="178" customWidth="1"/>
    <col min="16" max="16" width="8.125" style="178" customWidth="1"/>
    <col min="17" max="19" width="5.875" style="178" customWidth="1"/>
    <col min="20" max="20" width="8.125" style="178" customWidth="1"/>
    <col min="21" max="23" width="5.875" style="178" customWidth="1"/>
    <col min="24" max="24" width="8.125" style="178" customWidth="1"/>
    <col min="25" max="16384" width="7.5" style="178"/>
  </cols>
  <sheetData>
    <row r="3" spans="2:32" x14ac:dyDescent="0.15">
      <c r="B3" s="178" t="s">
        <v>110</v>
      </c>
      <c r="Z3" s="177"/>
      <c r="AA3" s="177"/>
      <c r="AB3" s="177"/>
      <c r="AC3" s="177"/>
      <c r="AD3" s="177"/>
      <c r="AE3" s="177"/>
      <c r="AF3" s="177"/>
    </row>
    <row r="4" spans="2:32" x14ac:dyDescent="0.15"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X4" s="179" t="s">
        <v>85</v>
      </c>
      <c r="Z4" s="177"/>
      <c r="AA4" s="177"/>
      <c r="AB4" s="177"/>
      <c r="AC4" s="177"/>
      <c r="AD4" s="177"/>
      <c r="AE4" s="177"/>
      <c r="AF4" s="177"/>
    </row>
    <row r="5" spans="2:32" ht="6" customHeight="1" x14ac:dyDescent="0.15">
      <c r="B5" s="177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77"/>
      <c r="X5" s="179"/>
      <c r="Z5" s="177"/>
      <c r="AA5" s="177"/>
      <c r="AB5" s="177"/>
      <c r="AC5" s="177"/>
      <c r="AD5" s="177"/>
      <c r="AE5" s="177"/>
      <c r="AF5" s="177"/>
    </row>
    <row r="6" spans="2:32" ht="13.5" x14ac:dyDescent="0.15">
      <c r="B6" s="181"/>
      <c r="C6" s="182" t="s">
        <v>86</v>
      </c>
      <c r="D6" s="183"/>
      <c r="E6" s="720" t="s">
        <v>111</v>
      </c>
      <c r="F6" s="721"/>
      <c r="G6" s="721"/>
      <c r="H6" s="722"/>
      <c r="I6" s="720" t="s">
        <v>112</v>
      </c>
      <c r="J6" s="721"/>
      <c r="K6" s="721"/>
      <c r="L6" s="722"/>
      <c r="M6" s="720" t="s">
        <v>113</v>
      </c>
      <c r="N6" s="721"/>
      <c r="O6" s="721"/>
      <c r="P6" s="722"/>
      <c r="Q6" s="720" t="s">
        <v>114</v>
      </c>
      <c r="R6" s="721"/>
      <c r="S6" s="721"/>
      <c r="T6" s="722"/>
      <c r="U6" s="720" t="s">
        <v>115</v>
      </c>
      <c r="V6" s="721"/>
      <c r="W6" s="721"/>
      <c r="X6" s="722"/>
      <c r="Z6" s="158"/>
      <c r="AA6" s="144"/>
      <c r="AB6" s="144"/>
      <c r="AC6" s="144"/>
      <c r="AD6" s="144"/>
      <c r="AE6" s="144"/>
      <c r="AF6" s="144"/>
    </row>
    <row r="7" spans="2:32" ht="13.5" x14ac:dyDescent="0.15">
      <c r="B7" s="184" t="s">
        <v>92</v>
      </c>
      <c r="C7" s="185"/>
      <c r="D7" s="186"/>
      <c r="E7" s="187" t="s">
        <v>93</v>
      </c>
      <c r="F7" s="188" t="s">
        <v>94</v>
      </c>
      <c r="G7" s="189" t="s">
        <v>95</v>
      </c>
      <c r="H7" s="188" t="s">
        <v>96</v>
      </c>
      <c r="I7" s="187" t="s">
        <v>93</v>
      </c>
      <c r="J7" s="188" t="s">
        <v>94</v>
      </c>
      <c r="K7" s="190" t="s">
        <v>95</v>
      </c>
      <c r="L7" s="188" t="s">
        <v>96</v>
      </c>
      <c r="M7" s="187" t="s">
        <v>93</v>
      </c>
      <c r="N7" s="188" t="s">
        <v>94</v>
      </c>
      <c r="O7" s="190" t="s">
        <v>95</v>
      </c>
      <c r="P7" s="188" t="s">
        <v>96</v>
      </c>
      <c r="Q7" s="190" t="s">
        <v>93</v>
      </c>
      <c r="R7" s="188" t="s">
        <v>94</v>
      </c>
      <c r="S7" s="190" t="s">
        <v>95</v>
      </c>
      <c r="T7" s="188" t="s">
        <v>96</v>
      </c>
      <c r="U7" s="188" t="s">
        <v>93</v>
      </c>
      <c r="V7" s="191" t="s">
        <v>94</v>
      </c>
      <c r="W7" s="188" t="s">
        <v>95</v>
      </c>
      <c r="X7" s="192" t="s">
        <v>96</v>
      </c>
      <c r="Z7" s="158"/>
      <c r="AA7" s="158"/>
      <c r="AB7" s="158"/>
      <c r="AC7" s="158"/>
      <c r="AD7" s="158"/>
      <c r="AE7" s="158"/>
      <c r="AF7" s="158"/>
    </row>
    <row r="8" spans="2:32" ht="13.5" x14ac:dyDescent="0.15">
      <c r="B8" s="193"/>
      <c r="C8" s="180"/>
      <c r="D8" s="180"/>
      <c r="E8" s="194"/>
      <c r="F8" s="195"/>
      <c r="G8" s="196" t="s">
        <v>97</v>
      </c>
      <c r="H8" s="195"/>
      <c r="I8" s="194"/>
      <c r="J8" s="195"/>
      <c r="K8" s="194" t="s">
        <v>97</v>
      </c>
      <c r="L8" s="195"/>
      <c r="M8" s="194"/>
      <c r="N8" s="195"/>
      <c r="O8" s="194" t="s">
        <v>97</v>
      </c>
      <c r="P8" s="195"/>
      <c r="Q8" s="194"/>
      <c r="R8" s="195"/>
      <c r="S8" s="194" t="s">
        <v>97</v>
      </c>
      <c r="T8" s="195"/>
      <c r="U8" s="195"/>
      <c r="V8" s="196"/>
      <c r="W8" s="195" t="s">
        <v>97</v>
      </c>
      <c r="X8" s="197"/>
      <c r="Z8" s="158"/>
      <c r="AA8" s="158"/>
      <c r="AB8" s="158"/>
      <c r="AC8" s="158"/>
      <c r="AD8" s="158"/>
      <c r="AE8" s="158"/>
      <c r="AF8" s="158"/>
    </row>
    <row r="9" spans="2:32" ht="13.5" x14ac:dyDescent="0.15">
      <c r="B9" s="138" t="s">
        <v>0</v>
      </c>
      <c r="C9" s="150">
        <v>19</v>
      </c>
      <c r="D9" s="159" t="s">
        <v>1</v>
      </c>
      <c r="E9" s="198">
        <v>2625</v>
      </c>
      <c r="F9" s="199">
        <v>3411</v>
      </c>
      <c r="G9" s="177">
        <v>3010</v>
      </c>
      <c r="H9" s="199">
        <v>57715</v>
      </c>
      <c r="I9" s="198">
        <v>2205</v>
      </c>
      <c r="J9" s="199">
        <v>2993</v>
      </c>
      <c r="K9" s="198">
        <v>2628</v>
      </c>
      <c r="L9" s="199">
        <v>77707</v>
      </c>
      <c r="M9" s="198">
        <v>1155</v>
      </c>
      <c r="N9" s="199">
        <v>1658</v>
      </c>
      <c r="O9" s="198">
        <v>1406</v>
      </c>
      <c r="P9" s="199">
        <v>76986</v>
      </c>
      <c r="Q9" s="162">
        <v>2520</v>
      </c>
      <c r="R9" s="162">
        <v>3518</v>
      </c>
      <c r="S9" s="162">
        <v>2961</v>
      </c>
      <c r="T9" s="199">
        <v>346675</v>
      </c>
      <c r="U9" s="199">
        <v>4682</v>
      </c>
      <c r="V9" s="177">
        <v>6195</v>
      </c>
      <c r="W9" s="199">
        <v>5228</v>
      </c>
      <c r="X9" s="200">
        <v>59045</v>
      </c>
      <c r="Z9" s="158"/>
      <c r="AA9" s="158"/>
      <c r="AB9" s="158"/>
      <c r="AC9" s="158"/>
      <c r="AD9" s="158"/>
      <c r="AE9" s="158"/>
      <c r="AF9" s="158"/>
    </row>
    <row r="10" spans="2:32" ht="13.5" x14ac:dyDescent="0.15">
      <c r="B10" s="160"/>
      <c r="C10" s="150">
        <v>20</v>
      </c>
      <c r="D10" s="165"/>
      <c r="E10" s="198">
        <v>2730</v>
      </c>
      <c r="F10" s="199">
        <v>3465</v>
      </c>
      <c r="G10" s="177">
        <v>3024</v>
      </c>
      <c r="H10" s="199">
        <v>57676</v>
      </c>
      <c r="I10" s="198">
        <v>1890</v>
      </c>
      <c r="J10" s="199">
        <v>2940</v>
      </c>
      <c r="K10" s="198">
        <v>2470</v>
      </c>
      <c r="L10" s="199">
        <v>68642</v>
      </c>
      <c r="M10" s="198">
        <v>1050</v>
      </c>
      <c r="N10" s="199">
        <v>1680</v>
      </c>
      <c r="O10" s="198">
        <v>1336</v>
      </c>
      <c r="P10" s="199">
        <v>113807</v>
      </c>
      <c r="Q10" s="162">
        <v>2468</v>
      </c>
      <c r="R10" s="162">
        <v>3051</v>
      </c>
      <c r="S10" s="162">
        <v>2836</v>
      </c>
      <c r="T10" s="199">
        <v>500506</v>
      </c>
      <c r="U10" s="199">
        <v>4515</v>
      </c>
      <c r="V10" s="177">
        <v>6090</v>
      </c>
      <c r="W10" s="199">
        <v>5180</v>
      </c>
      <c r="X10" s="200">
        <v>53116</v>
      </c>
      <c r="Z10" s="158"/>
      <c r="AA10" s="158"/>
      <c r="AB10" s="158"/>
      <c r="AC10" s="158"/>
      <c r="AD10" s="158"/>
      <c r="AE10" s="158"/>
      <c r="AF10" s="158"/>
    </row>
    <row r="11" spans="2:32" x14ac:dyDescent="0.15">
      <c r="B11" s="160"/>
      <c r="C11" s="150">
        <v>21</v>
      </c>
      <c r="D11" s="165"/>
      <c r="E11" s="198">
        <v>2573</v>
      </c>
      <c r="F11" s="199">
        <v>3360</v>
      </c>
      <c r="G11" s="177">
        <v>2962</v>
      </c>
      <c r="H11" s="199">
        <v>61416</v>
      </c>
      <c r="I11" s="198">
        <v>1785</v>
      </c>
      <c r="J11" s="199">
        <v>2730</v>
      </c>
      <c r="K11" s="198">
        <v>2321</v>
      </c>
      <c r="L11" s="199">
        <v>66313</v>
      </c>
      <c r="M11" s="198">
        <v>945</v>
      </c>
      <c r="N11" s="199">
        <v>1680</v>
      </c>
      <c r="O11" s="198">
        <v>1294</v>
      </c>
      <c r="P11" s="199">
        <v>100840</v>
      </c>
      <c r="Q11" s="198">
        <v>2405</v>
      </c>
      <c r="R11" s="199">
        <v>3380</v>
      </c>
      <c r="S11" s="198">
        <v>2765</v>
      </c>
      <c r="T11" s="199">
        <v>480077</v>
      </c>
      <c r="U11" s="199">
        <v>3675</v>
      </c>
      <c r="V11" s="177">
        <v>5670</v>
      </c>
      <c r="W11" s="199">
        <v>4474</v>
      </c>
      <c r="X11" s="200">
        <v>56167</v>
      </c>
      <c r="Z11" s="177"/>
      <c r="AA11" s="177"/>
      <c r="AB11" s="177"/>
      <c r="AC11" s="177"/>
      <c r="AD11" s="177"/>
      <c r="AE11" s="177"/>
      <c r="AF11" s="177"/>
    </row>
    <row r="12" spans="2:32" x14ac:dyDescent="0.15">
      <c r="B12" s="160"/>
      <c r="C12" s="150">
        <v>22</v>
      </c>
      <c r="D12" s="165"/>
      <c r="E12" s="199">
        <v>2625</v>
      </c>
      <c r="F12" s="199">
        <v>3203</v>
      </c>
      <c r="G12" s="199">
        <v>2909</v>
      </c>
      <c r="H12" s="199">
        <v>65459</v>
      </c>
      <c r="I12" s="199">
        <v>1995</v>
      </c>
      <c r="J12" s="199">
        <v>2835</v>
      </c>
      <c r="K12" s="199">
        <v>2375</v>
      </c>
      <c r="L12" s="199">
        <v>57738</v>
      </c>
      <c r="M12" s="199">
        <v>945</v>
      </c>
      <c r="N12" s="199">
        <v>1575</v>
      </c>
      <c r="O12" s="199">
        <v>1286</v>
      </c>
      <c r="P12" s="199">
        <v>106053</v>
      </c>
      <c r="Q12" s="199">
        <v>2310</v>
      </c>
      <c r="R12" s="199">
        <v>2783</v>
      </c>
      <c r="S12" s="199">
        <v>2586</v>
      </c>
      <c r="T12" s="199">
        <v>567129</v>
      </c>
      <c r="U12" s="199">
        <v>4200</v>
      </c>
      <c r="V12" s="199">
        <v>5880</v>
      </c>
      <c r="W12" s="199">
        <v>4763</v>
      </c>
      <c r="X12" s="200">
        <v>60385</v>
      </c>
      <c r="Z12" s="177"/>
      <c r="AA12" s="177"/>
      <c r="AB12" s="177"/>
      <c r="AC12" s="177"/>
      <c r="AD12" s="177"/>
      <c r="AE12" s="177"/>
      <c r="AF12" s="177"/>
    </row>
    <row r="13" spans="2:32" ht="13.5" x14ac:dyDescent="0.15">
      <c r="B13" s="153"/>
      <c r="C13" s="157">
        <v>23</v>
      </c>
      <c r="D13" s="166"/>
      <c r="E13" s="167">
        <v>2625</v>
      </c>
      <c r="F13" s="167">
        <v>3465</v>
      </c>
      <c r="G13" s="167">
        <v>2918.9504933259377</v>
      </c>
      <c r="H13" s="167">
        <v>76622.3</v>
      </c>
      <c r="I13" s="167">
        <v>2047.5</v>
      </c>
      <c r="J13" s="167">
        <v>2730</v>
      </c>
      <c r="K13" s="167">
        <v>2405.3677003886628</v>
      </c>
      <c r="L13" s="167">
        <v>65475.799999999996</v>
      </c>
      <c r="M13" s="167">
        <v>1050</v>
      </c>
      <c r="N13" s="167">
        <v>1622.25</v>
      </c>
      <c r="O13" s="167">
        <v>1256.547593343802</v>
      </c>
      <c r="P13" s="167">
        <v>104603</v>
      </c>
      <c r="Q13" s="167">
        <v>2047.5</v>
      </c>
      <c r="R13" s="167">
        <v>3150</v>
      </c>
      <c r="S13" s="167">
        <v>2657.4507429234372</v>
      </c>
      <c r="T13" s="167">
        <v>632040.6</v>
      </c>
      <c r="U13" s="167">
        <v>4200</v>
      </c>
      <c r="V13" s="167">
        <v>5786.55</v>
      </c>
      <c r="W13" s="167">
        <v>4795.3564985462108</v>
      </c>
      <c r="X13" s="168">
        <v>47254.5</v>
      </c>
      <c r="Z13" s="158"/>
      <c r="AA13" s="158"/>
      <c r="AB13" s="158"/>
      <c r="AC13" s="158"/>
      <c r="AD13" s="158"/>
      <c r="AE13" s="177"/>
      <c r="AF13" s="177"/>
    </row>
    <row r="14" spans="2:32" x14ac:dyDescent="0.15">
      <c r="B14" s="160" t="s">
        <v>98</v>
      </c>
      <c r="C14" s="150">
        <v>8</v>
      </c>
      <c r="D14" s="165" t="s">
        <v>116</v>
      </c>
      <c r="E14" s="199">
        <v>2625</v>
      </c>
      <c r="F14" s="199">
        <v>3045</v>
      </c>
      <c r="G14" s="199">
        <v>2813.9872958257724</v>
      </c>
      <c r="H14" s="199">
        <v>4793.3999999999996</v>
      </c>
      <c r="I14" s="199">
        <v>2100</v>
      </c>
      <c r="J14" s="199">
        <v>2625</v>
      </c>
      <c r="K14" s="199">
        <v>2406.643147684606</v>
      </c>
      <c r="L14" s="199">
        <v>3659</v>
      </c>
      <c r="M14" s="199">
        <v>1155</v>
      </c>
      <c r="N14" s="199">
        <v>1470</v>
      </c>
      <c r="O14" s="199">
        <v>1242.5489858543517</v>
      </c>
      <c r="P14" s="199">
        <v>4612.8</v>
      </c>
      <c r="Q14" s="199">
        <v>2205</v>
      </c>
      <c r="R14" s="199">
        <v>2940</v>
      </c>
      <c r="S14" s="199">
        <v>2638.656518550556</v>
      </c>
      <c r="T14" s="199">
        <v>41945.599999999999</v>
      </c>
      <c r="U14" s="199">
        <v>4410</v>
      </c>
      <c r="V14" s="199">
        <v>5040</v>
      </c>
      <c r="W14" s="199">
        <v>4725.6238585134661</v>
      </c>
      <c r="X14" s="200">
        <v>4138.8999999999996</v>
      </c>
      <c r="Y14" s="177"/>
      <c r="Z14" s="177"/>
      <c r="AA14" s="177"/>
      <c r="AB14" s="177"/>
      <c r="AC14" s="177"/>
      <c r="AD14" s="177"/>
      <c r="AE14" s="177"/>
      <c r="AF14" s="177"/>
    </row>
    <row r="15" spans="2:32" x14ac:dyDescent="0.15">
      <c r="B15" s="160"/>
      <c r="C15" s="150">
        <v>9</v>
      </c>
      <c r="D15" s="165"/>
      <c r="E15" s="199">
        <v>2835</v>
      </c>
      <c r="F15" s="199">
        <v>3360</v>
      </c>
      <c r="G15" s="199">
        <v>3037.984880276475</v>
      </c>
      <c r="H15" s="199">
        <v>5847.4</v>
      </c>
      <c r="I15" s="199">
        <v>2100</v>
      </c>
      <c r="J15" s="199">
        <v>2625</v>
      </c>
      <c r="K15" s="199">
        <v>2394.3852776776062</v>
      </c>
      <c r="L15" s="199">
        <v>4348.6000000000004</v>
      </c>
      <c r="M15" s="199">
        <v>1155</v>
      </c>
      <c r="N15" s="199">
        <v>1470</v>
      </c>
      <c r="O15" s="199">
        <v>1248.6107199436717</v>
      </c>
      <c r="P15" s="199">
        <v>6584</v>
      </c>
      <c r="Q15" s="199">
        <v>2310</v>
      </c>
      <c r="R15" s="199">
        <v>3150</v>
      </c>
      <c r="S15" s="199">
        <v>2716.7961594495187</v>
      </c>
      <c r="T15" s="199">
        <v>38304.5</v>
      </c>
      <c r="U15" s="199">
        <v>4515</v>
      </c>
      <c r="V15" s="199">
        <v>5250</v>
      </c>
      <c r="W15" s="199">
        <v>4739.4545596339813</v>
      </c>
      <c r="X15" s="200">
        <v>3331.3</v>
      </c>
      <c r="Y15" s="177"/>
      <c r="Z15" s="177"/>
      <c r="AA15" s="177"/>
      <c r="AB15" s="177"/>
      <c r="AC15" s="177"/>
      <c r="AD15" s="177"/>
      <c r="AE15" s="177"/>
      <c r="AF15" s="177"/>
    </row>
    <row r="16" spans="2:32" x14ac:dyDescent="0.15">
      <c r="B16" s="160"/>
      <c r="C16" s="150">
        <v>10</v>
      </c>
      <c r="D16" s="165"/>
      <c r="E16" s="199">
        <v>2835</v>
      </c>
      <c r="F16" s="199">
        <v>3360</v>
      </c>
      <c r="G16" s="199">
        <v>2994.8233967935871</v>
      </c>
      <c r="H16" s="199">
        <v>6449.3</v>
      </c>
      <c r="I16" s="199">
        <v>2047.5</v>
      </c>
      <c r="J16" s="199">
        <v>2625</v>
      </c>
      <c r="K16" s="199">
        <v>2351.6892765360953</v>
      </c>
      <c r="L16" s="199">
        <v>5238.8999999999996</v>
      </c>
      <c r="M16" s="199">
        <v>1155</v>
      </c>
      <c r="N16" s="199">
        <v>1622.25</v>
      </c>
      <c r="O16" s="199">
        <v>1262.1105564995755</v>
      </c>
      <c r="P16" s="199">
        <v>12978</v>
      </c>
      <c r="Q16" s="199">
        <v>2205</v>
      </c>
      <c r="R16" s="199">
        <v>2940</v>
      </c>
      <c r="S16" s="199">
        <v>2632.6906972166576</v>
      </c>
      <c r="T16" s="199">
        <v>40885.1</v>
      </c>
      <c r="U16" s="199">
        <v>4725</v>
      </c>
      <c r="V16" s="199">
        <v>5786.55</v>
      </c>
      <c r="W16" s="199">
        <v>4950.2385812449493</v>
      </c>
      <c r="X16" s="200">
        <v>3662.8</v>
      </c>
      <c r="Y16" s="177"/>
    </row>
    <row r="17" spans="2:25" x14ac:dyDescent="0.15">
      <c r="B17" s="160"/>
      <c r="C17" s="150">
        <v>11</v>
      </c>
      <c r="D17" s="165"/>
      <c r="E17" s="199">
        <v>2730</v>
      </c>
      <c r="F17" s="199">
        <v>3465</v>
      </c>
      <c r="G17" s="199">
        <v>2993.4897477504064</v>
      </c>
      <c r="H17" s="199">
        <v>7051.5</v>
      </c>
      <c r="I17" s="199">
        <v>2100</v>
      </c>
      <c r="J17" s="199">
        <v>2730</v>
      </c>
      <c r="K17" s="199">
        <v>2415.6378676470599</v>
      </c>
      <c r="L17" s="199">
        <v>5170.8</v>
      </c>
      <c r="M17" s="199">
        <v>1050</v>
      </c>
      <c r="N17" s="199">
        <v>1365</v>
      </c>
      <c r="O17" s="199">
        <v>1156.7624751075064</v>
      </c>
      <c r="P17" s="199">
        <v>11395.8</v>
      </c>
      <c r="Q17" s="199">
        <v>2310</v>
      </c>
      <c r="R17" s="199">
        <v>2835</v>
      </c>
      <c r="S17" s="199">
        <v>2625.0731636704531</v>
      </c>
      <c r="T17" s="199">
        <v>45363.3</v>
      </c>
      <c r="U17" s="199">
        <v>4200</v>
      </c>
      <c r="V17" s="199">
        <v>5775</v>
      </c>
      <c r="W17" s="199">
        <v>5044.4633079539935</v>
      </c>
      <c r="X17" s="200">
        <v>3981.9</v>
      </c>
      <c r="Y17" s="177"/>
    </row>
    <row r="18" spans="2:25" x14ac:dyDescent="0.15">
      <c r="B18" s="160"/>
      <c r="C18" s="150">
        <v>12</v>
      </c>
      <c r="D18" s="165"/>
      <c r="E18" s="199">
        <v>2730</v>
      </c>
      <c r="F18" s="199">
        <v>3360</v>
      </c>
      <c r="G18" s="200">
        <v>2940.7989490776245</v>
      </c>
      <c r="H18" s="199">
        <v>15283.6</v>
      </c>
      <c r="I18" s="199">
        <v>2205</v>
      </c>
      <c r="J18" s="199">
        <v>2730</v>
      </c>
      <c r="K18" s="199">
        <v>2417.0621361046778</v>
      </c>
      <c r="L18" s="199">
        <v>10487.9</v>
      </c>
      <c r="M18" s="199">
        <v>1050</v>
      </c>
      <c r="N18" s="199">
        <v>1470</v>
      </c>
      <c r="O18" s="199">
        <v>1262.7959088409443</v>
      </c>
      <c r="P18" s="199">
        <v>13151.1</v>
      </c>
      <c r="Q18" s="199">
        <v>2047.5</v>
      </c>
      <c r="R18" s="199">
        <v>2730</v>
      </c>
      <c r="S18" s="199">
        <v>2550.6068502634002</v>
      </c>
      <c r="T18" s="199">
        <v>67656.100000000006</v>
      </c>
      <c r="U18" s="199">
        <v>4725</v>
      </c>
      <c r="V18" s="199">
        <v>5775</v>
      </c>
      <c r="W18" s="199">
        <v>5039.8146063361464</v>
      </c>
      <c r="X18" s="200">
        <v>10485.700000000001</v>
      </c>
      <c r="Y18" s="177"/>
    </row>
    <row r="19" spans="2:25" x14ac:dyDescent="0.15">
      <c r="B19" s="160" t="s">
        <v>100</v>
      </c>
      <c r="C19" s="150">
        <v>1</v>
      </c>
      <c r="D19" s="165" t="s">
        <v>116</v>
      </c>
      <c r="E19" s="199">
        <v>2625</v>
      </c>
      <c r="F19" s="199">
        <v>3360</v>
      </c>
      <c r="G19" s="200">
        <v>2837.862647043582</v>
      </c>
      <c r="H19" s="199">
        <v>7891.3</v>
      </c>
      <c r="I19" s="199">
        <v>2100</v>
      </c>
      <c r="J19" s="199">
        <v>2730</v>
      </c>
      <c r="K19" s="199">
        <v>2420.677325581396</v>
      </c>
      <c r="L19" s="199">
        <v>9188.7000000000007</v>
      </c>
      <c r="M19" s="199">
        <v>945</v>
      </c>
      <c r="N19" s="199">
        <v>1312.5</v>
      </c>
      <c r="O19" s="199">
        <v>1072.5328820521415</v>
      </c>
      <c r="P19" s="199">
        <v>7884.1</v>
      </c>
      <c r="Q19" s="199">
        <v>1995</v>
      </c>
      <c r="R19" s="199">
        <v>2848.65</v>
      </c>
      <c r="S19" s="199">
        <v>2626.9598713281771</v>
      </c>
      <c r="T19" s="199">
        <v>60543.199999999997</v>
      </c>
      <c r="U19" s="199">
        <v>3990</v>
      </c>
      <c r="V19" s="199">
        <v>5775</v>
      </c>
      <c r="W19" s="199">
        <v>4730.4698208519922</v>
      </c>
      <c r="X19" s="200">
        <v>5144.2</v>
      </c>
      <c r="Y19" s="177"/>
    </row>
    <row r="20" spans="2:25" x14ac:dyDescent="0.15">
      <c r="B20" s="160"/>
      <c r="C20" s="150">
        <v>2</v>
      </c>
      <c r="D20" s="165"/>
      <c r="E20" s="199">
        <v>2035.95</v>
      </c>
      <c r="F20" s="199">
        <v>3465</v>
      </c>
      <c r="G20" s="199">
        <v>2572.0029207451853</v>
      </c>
      <c r="H20" s="199">
        <v>6137.7</v>
      </c>
      <c r="I20" s="199">
        <v>1460.55</v>
      </c>
      <c r="J20" s="199">
        <v>2625</v>
      </c>
      <c r="K20" s="199">
        <v>2134.3171506352087</v>
      </c>
      <c r="L20" s="199">
        <v>3769.9</v>
      </c>
      <c r="M20" s="199">
        <v>840</v>
      </c>
      <c r="N20" s="199">
        <v>1312.5</v>
      </c>
      <c r="O20" s="199">
        <v>1050.3803673210891</v>
      </c>
      <c r="P20" s="199">
        <v>7744.4</v>
      </c>
      <c r="Q20" s="199">
        <v>1890</v>
      </c>
      <c r="R20" s="199">
        <v>2730</v>
      </c>
      <c r="S20" s="199">
        <v>2519.6064318482718</v>
      </c>
      <c r="T20" s="199">
        <v>49905.5</v>
      </c>
      <c r="U20" s="199">
        <v>3675</v>
      </c>
      <c r="V20" s="199">
        <v>5775</v>
      </c>
      <c r="W20" s="199">
        <v>4620.3465266558978</v>
      </c>
      <c r="X20" s="200">
        <v>3657.5</v>
      </c>
      <c r="Y20" s="177"/>
    </row>
    <row r="21" spans="2:25" x14ac:dyDescent="0.15">
      <c r="B21" s="160"/>
      <c r="C21" s="150">
        <v>3</v>
      </c>
      <c r="D21" s="165"/>
      <c r="E21" s="199">
        <v>2520</v>
      </c>
      <c r="F21" s="199">
        <v>3150</v>
      </c>
      <c r="G21" s="199">
        <v>2732.4049282477331</v>
      </c>
      <c r="H21" s="199">
        <v>6475.2</v>
      </c>
      <c r="I21" s="199">
        <v>1575</v>
      </c>
      <c r="J21" s="199">
        <v>2625</v>
      </c>
      <c r="K21" s="199">
        <v>2415.0043285581773</v>
      </c>
      <c r="L21" s="199">
        <v>3171.8</v>
      </c>
      <c r="M21" s="199">
        <v>1050</v>
      </c>
      <c r="N21" s="199">
        <v>1365</v>
      </c>
      <c r="O21" s="199">
        <v>1191.3376636255448</v>
      </c>
      <c r="P21" s="199">
        <v>8026.4</v>
      </c>
      <c r="Q21" s="199">
        <v>1890</v>
      </c>
      <c r="R21" s="199">
        <v>2765.7000000000003</v>
      </c>
      <c r="S21" s="199">
        <v>2518.2151631762008</v>
      </c>
      <c r="T21" s="199">
        <v>46721.5</v>
      </c>
      <c r="U21" s="199">
        <v>4410</v>
      </c>
      <c r="V21" s="199">
        <v>5250</v>
      </c>
      <c r="W21" s="199">
        <v>4776.9823111111118</v>
      </c>
      <c r="X21" s="200">
        <v>4153.6000000000004</v>
      </c>
      <c r="Y21" s="177"/>
    </row>
    <row r="22" spans="2:25" x14ac:dyDescent="0.15">
      <c r="B22" s="160"/>
      <c r="C22" s="150">
        <v>4</v>
      </c>
      <c r="D22" s="165"/>
      <c r="E22" s="199">
        <v>2100</v>
      </c>
      <c r="F22" s="199">
        <v>3360</v>
      </c>
      <c r="G22" s="199">
        <v>2625.6349549160423</v>
      </c>
      <c r="H22" s="199">
        <v>5860</v>
      </c>
      <c r="I22" s="199">
        <v>1890</v>
      </c>
      <c r="J22" s="199">
        <v>2520</v>
      </c>
      <c r="K22" s="199">
        <v>2101.074956845041</v>
      </c>
      <c r="L22" s="199">
        <v>4279.8</v>
      </c>
      <c r="M22" s="199">
        <v>840</v>
      </c>
      <c r="N22" s="199">
        <v>1323</v>
      </c>
      <c r="O22" s="199">
        <v>1050.1194800039691</v>
      </c>
      <c r="P22" s="199">
        <v>6449.7</v>
      </c>
      <c r="Q22" s="199">
        <v>1890</v>
      </c>
      <c r="R22" s="199">
        <v>2782.5</v>
      </c>
      <c r="S22" s="199">
        <v>2415.1270122783089</v>
      </c>
      <c r="T22" s="199">
        <v>40758.6</v>
      </c>
      <c r="U22" s="199">
        <v>3675</v>
      </c>
      <c r="V22" s="199">
        <v>6300</v>
      </c>
      <c r="W22" s="199">
        <v>5249.8298258345412</v>
      </c>
      <c r="X22" s="200">
        <v>3070.2</v>
      </c>
      <c r="Y22" s="177"/>
    </row>
    <row r="23" spans="2:25" x14ac:dyDescent="0.15">
      <c r="B23" s="160"/>
      <c r="C23" s="150">
        <v>5</v>
      </c>
      <c r="D23" s="165"/>
      <c r="E23" s="199">
        <v>2100</v>
      </c>
      <c r="F23" s="199">
        <v>3465</v>
      </c>
      <c r="G23" s="199">
        <v>2640.8888196647049</v>
      </c>
      <c r="H23" s="199">
        <v>9309.4</v>
      </c>
      <c r="I23" s="199">
        <v>1890</v>
      </c>
      <c r="J23" s="199">
        <v>2520</v>
      </c>
      <c r="K23" s="199">
        <v>2100.433475689882</v>
      </c>
      <c r="L23" s="199">
        <v>6874.6</v>
      </c>
      <c r="M23" s="199">
        <v>840</v>
      </c>
      <c r="N23" s="199">
        <v>1260</v>
      </c>
      <c r="O23" s="199">
        <v>1062.7144220283533</v>
      </c>
      <c r="P23" s="199">
        <v>10220.5</v>
      </c>
      <c r="Q23" s="199">
        <v>1890</v>
      </c>
      <c r="R23" s="199">
        <v>2730</v>
      </c>
      <c r="S23" s="199">
        <v>2385.2159214299195</v>
      </c>
      <c r="T23" s="199">
        <v>65917.600000000006</v>
      </c>
      <c r="U23" s="199">
        <v>3675</v>
      </c>
      <c r="V23" s="199">
        <v>6300</v>
      </c>
      <c r="W23" s="199">
        <v>5145.8593943139695</v>
      </c>
      <c r="X23" s="200">
        <v>6132.8</v>
      </c>
      <c r="Y23" s="177"/>
    </row>
    <row r="24" spans="2:25" x14ac:dyDescent="0.15">
      <c r="B24" s="160"/>
      <c r="C24" s="150">
        <v>6</v>
      </c>
      <c r="D24" s="165"/>
      <c r="E24" s="199">
        <v>2310</v>
      </c>
      <c r="F24" s="199">
        <v>3150</v>
      </c>
      <c r="G24" s="199">
        <v>2782.2877465197225</v>
      </c>
      <c r="H24" s="199">
        <v>8194.6</v>
      </c>
      <c r="I24" s="199">
        <v>1890</v>
      </c>
      <c r="J24" s="199">
        <v>2625</v>
      </c>
      <c r="K24" s="199">
        <v>2362.1679563733846</v>
      </c>
      <c r="L24" s="199">
        <v>5746.5</v>
      </c>
      <c r="M24" s="199">
        <v>842.1</v>
      </c>
      <c r="N24" s="199">
        <v>1260</v>
      </c>
      <c r="O24" s="199">
        <v>1050.1568887030846</v>
      </c>
      <c r="P24" s="199">
        <v>8729.4</v>
      </c>
      <c r="Q24" s="199">
        <v>1995</v>
      </c>
      <c r="R24" s="199">
        <v>2887.5</v>
      </c>
      <c r="S24" s="199">
        <v>2567.0408200215775</v>
      </c>
      <c r="T24" s="199">
        <v>53088.6</v>
      </c>
      <c r="U24" s="199">
        <v>4410</v>
      </c>
      <c r="V24" s="199">
        <v>5775</v>
      </c>
      <c r="W24" s="199">
        <v>4779.9408245948525</v>
      </c>
      <c r="X24" s="200">
        <v>4777</v>
      </c>
      <c r="Y24" s="177"/>
    </row>
    <row r="25" spans="2:25" x14ac:dyDescent="0.15">
      <c r="B25" s="160"/>
      <c r="C25" s="150">
        <v>7</v>
      </c>
      <c r="D25" s="165"/>
      <c r="E25" s="199">
        <v>1890</v>
      </c>
      <c r="F25" s="199">
        <v>3150</v>
      </c>
      <c r="G25" s="199">
        <v>2561.5162330891758</v>
      </c>
      <c r="H25" s="199">
        <v>9692.5</v>
      </c>
      <c r="I25" s="199">
        <v>1575</v>
      </c>
      <c r="J25" s="200">
        <v>2520</v>
      </c>
      <c r="K25" s="199">
        <v>2204.6031760113565</v>
      </c>
      <c r="L25" s="199">
        <v>7125.4</v>
      </c>
      <c r="M25" s="199">
        <v>840</v>
      </c>
      <c r="N25" s="199">
        <v>1260</v>
      </c>
      <c r="O25" s="199">
        <v>1049.8935962774215</v>
      </c>
      <c r="P25" s="199">
        <v>8454.7999999999993</v>
      </c>
      <c r="Q25" s="199">
        <v>1995</v>
      </c>
      <c r="R25" s="199">
        <v>2835</v>
      </c>
      <c r="S25" s="199">
        <v>2572.2783122439268</v>
      </c>
      <c r="T25" s="199">
        <v>54785.7</v>
      </c>
      <c r="U25" s="199">
        <v>4200</v>
      </c>
      <c r="V25" s="199">
        <v>5775</v>
      </c>
      <c r="W25" s="199">
        <v>4777.6520869884507</v>
      </c>
      <c r="X25" s="199">
        <v>4752.3</v>
      </c>
      <c r="Y25" s="177"/>
    </row>
    <row r="26" spans="2:25" x14ac:dyDescent="0.15">
      <c r="B26" s="153"/>
      <c r="C26" s="157">
        <v>8</v>
      </c>
      <c r="D26" s="166"/>
      <c r="E26" s="151">
        <v>1890</v>
      </c>
      <c r="F26" s="151">
        <v>3150</v>
      </c>
      <c r="G26" s="151">
        <v>2530.3303730536622</v>
      </c>
      <c r="H26" s="151">
        <v>11411</v>
      </c>
      <c r="I26" s="151">
        <v>1575</v>
      </c>
      <c r="J26" s="151">
        <v>2520</v>
      </c>
      <c r="K26" s="151">
        <v>2099.61971901572</v>
      </c>
      <c r="L26" s="151">
        <v>10212.6</v>
      </c>
      <c r="M26" s="151">
        <v>735</v>
      </c>
      <c r="N26" s="151">
        <v>1312.5</v>
      </c>
      <c r="O26" s="151">
        <v>986.60747809762256</v>
      </c>
      <c r="P26" s="151">
        <v>9809.1</v>
      </c>
      <c r="Q26" s="151">
        <v>1890</v>
      </c>
      <c r="R26" s="151">
        <v>2625</v>
      </c>
      <c r="S26" s="151">
        <v>2414.996145791964</v>
      </c>
      <c r="T26" s="151">
        <v>48853</v>
      </c>
      <c r="U26" s="151">
        <v>3675</v>
      </c>
      <c r="V26" s="151">
        <v>5775</v>
      </c>
      <c r="W26" s="151">
        <v>4725.5107275739392</v>
      </c>
      <c r="X26" s="142">
        <v>5194.6000000000004</v>
      </c>
      <c r="Y26" s="177"/>
    </row>
    <row r="27" spans="2:25" x14ac:dyDescent="0.15">
      <c r="B27" s="160"/>
      <c r="C27" s="155" t="s">
        <v>86</v>
      </c>
      <c r="D27" s="170"/>
      <c r="E27" s="723" t="s">
        <v>117</v>
      </c>
      <c r="F27" s="724"/>
      <c r="G27" s="724"/>
      <c r="H27" s="725"/>
      <c r="I27" s="187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</row>
    <row r="28" spans="2:25" x14ac:dyDescent="0.15">
      <c r="B28" s="145" t="s">
        <v>92</v>
      </c>
      <c r="C28" s="146"/>
      <c r="D28" s="147"/>
      <c r="E28" s="187" t="s">
        <v>93</v>
      </c>
      <c r="F28" s="188" t="s">
        <v>94</v>
      </c>
      <c r="G28" s="189" t="s">
        <v>95</v>
      </c>
      <c r="H28" s="188" t="s">
        <v>96</v>
      </c>
      <c r="I28" s="187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77"/>
      <c r="Y28" s="177"/>
    </row>
    <row r="29" spans="2:25" x14ac:dyDescent="0.15">
      <c r="B29" s="153"/>
      <c r="C29" s="154"/>
      <c r="D29" s="154"/>
      <c r="E29" s="194"/>
      <c r="F29" s="195"/>
      <c r="G29" s="196" t="s">
        <v>97</v>
      </c>
      <c r="H29" s="195"/>
      <c r="I29" s="187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77"/>
      <c r="Y29" s="177"/>
    </row>
    <row r="30" spans="2:25" x14ac:dyDescent="0.15">
      <c r="B30" s="138" t="s">
        <v>0</v>
      </c>
      <c r="C30" s="150">
        <v>19</v>
      </c>
      <c r="D30" s="159" t="s">
        <v>1</v>
      </c>
      <c r="E30" s="198">
        <v>6350</v>
      </c>
      <c r="F30" s="199">
        <v>7560</v>
      </c>
      <c r="G30" s="177">
        <v>6937</v>
      </c>
      <c r="H30" s="199">
        <v>90486</v>
      </c>
      <c r="I30" s="187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77"/>
      <c r="Y30" s="177"/>
    </row>
    <row r="31" spans="2:25" x14ac:dyDescent="0.15">
      <c r="B31" s="160"/>
      <c r="C31" s="150">
        <v>20</v>
      </c>
      <c r="D31" s="165"/>
      <c r="E31" s="198">
        <v>6090</v>
      </c>
      <c r="F31" s="199">
        <v>7350</v>
      </c>
      <c r="G31" s="177">
        <v>6736</v>
      </c>
      <c r="H31" s="199">
        <v>89259</v>
      </c>
      <c r="I31" s="198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</row>
    <row r="32" spans="2:25" x14ac:dyDescent="0.15">
      <c r="B32" s="160"/>
      <c r="C32" s="150">
        <v>21</v>
      </c>
      <c r="D32" s="165"/>
      <c r="E32" s="198">
        <v>5250</v>
      </c>
      <c r="F32" s="199">
        <v>7140</v>
      </c>
      <c r="G32" s="177">
        <v>6231</v>
      </c>
      <c r="H32" s="199">
        <v>87571</v>
      </c>
      <c r="I32" s="198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</row>
    <row r="33" spans="2:25" x14ac:dyDescent="0.15">
      <c r="B33" s="160"/>
      <c r="C33" s="150">
        <v>22</v>
      </c>
      <c r="D33" s="165"/>
      <c r="E33" s="199">
        <v>5250</v>
      </c>
      <c r="F33" s="199">
        <v>6825</v>
      </c>
      <c r="G33" s="199">
        <v>5781</v>
      </c>
      <c r="H33" s="200">
        <v>118948</v>
      </c>
      <c r="I33" s="198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</row>
    <row r="34" spans="2:25" x14ac:dyDescent="0.15">
      <c r="B34" s="153"/>
      <c r="C34" s="157">
        <v>23</v>
      </c>
      <c r="D34" s="166"/>
      <c r="E34" s="167">
        <v>5250</v>
      </c>
      <c r="F34" s="167">
        <v>5775</v>
      </c>
      <c r="G34" s="167">
        <v>3144.5645666332666</v>
      </c>
      <c r="H34" s="167">
        <v>101331.50000000001</v>
      </c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</row>
    <row r="35" spans="2:25" x14ac:dyDescent="0.15">
      <c r="B35" s="160" t="s">
        <v>98</v>
      </c>
      <c r="C35" s="150">
        <v>8</v>
      </c>
      <c r="D35" s="165" t="s">
        <v>116</v>
      </c>
      <c r="E35" s="199">
        <v>5250</v>
      </c>
      <c r="F35" s="199">
        <v>6300</v>
      </c>
      <c r="G35" s="199">
        <v>5676.2201652892581</v>
      </c>
      <c r="H35" s="200">
        <v>7643.9</v>
      </c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</row>
    <row r="36" spans="2:25" x14ac:dyDescent="0.15">
      <c r="B36" s="160"/>
      <c r="C36" s="150">
        <v>9</v>
      </c>
      <c r="D36" s="165"/>
      <c r="E36" s="199">
        <v>5565</v>
      </c>
      <c r="F36" s="199">
        <v>6825</v>
      </c>
      <c r="G36" s="199">
        <v>6011.7386419449895</v>
      </c>
      <c r="H36" s="200">
        <v>6590.8</v>
      </c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</row>
    <row r="37" spans="2:25" x14ac:dyDescent="0.15">
      <c r="B37" s="160"/>
      <c r="C37" s="150">
        <v>10</v>
      </c>
      <c r="D37" s="165"/>
      <c r="E37" s="199">
        <v>5565</v>
      </c>
      <c r="F37" s="199">
        <v>7140</v>
      </c>
      <c r="G37" s="199">
        <v>6198.1301360770003</v>
      </c>
      <c r="H37" s="200">
        <v>6374.5</v>
      </c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</row>
    <row r="38" spans="2:25" x14ac:dyDescent="0.15">
      <c r="B38" s="160"/>
      <c r="C38" s="150">
        <v>11</v>
      </c>
      <c r="D38" s="165"/>
      <c r="E38" s="199">
        <v>5775</v>
      </c>
      <c r="F38" s="199">
        <v>7140</v>
      </c>
      <c r="G38" s="199">
        <v>6427.22843242415</v>
      </c>
      <c r="H38" s="200">
        <v>9545.2999999999993</v>
      </c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</row>
    <row r="39" spans="2:25" x14ac:dyDescent="0.15">
      <c r="B39" s="160"/>
      <c r="C39" s="150">
        <v>12</v>
      </c>
      <c r="D39" s="165"/>
      <c r="E39" s="199">
        <v>5775</v>
      </c>
      <c r="F39" s="199">
        <v>7875</v>
      </c>
      <c r="G39" s="199">
        <v>6300.4042912416444</v>
      </c>
      <c r="H39" s="199">
        <v>18962.5</v>
      </c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</row>
    <row r="40" spans="2:25" x14ac:dyDescent="0.15">
      <c r="B40" s="160" t="s">
        <v>100</v>
      </c>
      <c r="C40" s="150">
        <v>1</v>
      </c>
      <c r="D40" s="165" t="s">
        <v>116</v>
      </c>
      <c r="E40" s="199">
        <v>5565</v>
      </c>
      <c r="F40" s="199">
        <v>7350</v>
      </c>
      <c r="G40" s="199">
        <v>6211.2185403537314</v>
      </c>
      <c r="H40" s="200">
        <v>10638.8</v>
      </c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</row>
    <row r="41" spans="2:25" x14ac:dyDescent="0.15">
      <c r="B41" s="160"/>
      <c r="C41" s="150">
        <v>2</v>
      </c>
      <c r="D41" s="165"/>
      <c r="E41" s="199">
        <v>5040</v>
      </c>
      <c r="F41" s="199">
        <v>7507.5</v>
      </c>
      <c r="G41" s="199">
        <v>6074.2673852347289</v>
      </c>
      <c r="H41" s="200">
        <v>9144.1</v>
      </c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</row>
    <row r="42" spans="2:25" x14ac:dyDescent="0.15">
      <c r="B42" s="160"/>
      <c r="C42" s="150">
        <v>3</v>
      </c>
      <c r="D42" s="165"/>
      <c r="E42" s="199">
        <v>5565</v>
      </c>
      <c r="F42" s="199">
        <v>6825</v>
      </c>
      <c r="G42" s="199">
        <v>5871.4001451953545</v>
      </c>
      <c r="H42" s="200">
        <v>11202</v>
      </c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</row>
    <row r="43" spans="2:25" x14ac:dyDescent="0.15">
      <c r="B43" s="160"/>
      <c r="C43" s="150">
        <v>4</v>
      </c>
      <c r="D43" s="165"/>
      <c r="E43" s="199">
        <v>5250</v>
      </c>
      <c r="F43" s="199">
        <v>7350</v>
      </c>
      <c r="G43" s="199">
        <v>6302.3061832868507</v>
      </c>
      <c r="H43" s="200">
        <v>8113.5</v>
      </c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</row>
    <row r="44" spans="2:25" x14ac:dyDescent="0.15">
      <c r="B44" s="160"/>
      <c r="C44" s="150">
        <v>5</v>
      </c>
      <c r="D44" s="165"/>
      <c r="E44" s="199">
        <v>5250</v>
      </c>
      <c r="F44" s="199">
        <v>7350</v>
      </c>
      <c r="G44" s="199">
        <v>6237.1362286970852</v>
      </c>
      <c r="H44" s="200">
        <v>11297.4</v>
      </c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</row>
    <row r="45" spans="2:25" x14ac:dyDescent="0.15">
      <c r="B45" s="160"/>
      <c r="C45" s="150">
        <v>6</v>
      </c>
      <c r="D45" s="165"/>
      <c r="E45" s="199">
        <v>5565</v>
      </c>
      <c r="F45" s="199">
        <v>6825</v>
      </c>
      <c r="G45" s="199">
        <v>6027.4127330757565</v>
      </c>
      <c r="H45" s="200">
        <v>11474.6</v>
      </c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</row>
    <row r="46" spans="2:25" x14ac:dyDescent="0.15">
      <c r="B46" s="160"/>
      <c r="C46" s="150">
        <v>7</v>
      </c>
      <c r="D46" s="165"/>
      <c r="E46" s="199">
        <v>5565</v>
      </c>
      <c r="F46" s="199">
        <v>7140</v>
      </c>
      <c r="G46" s="199">
        <v>6105.474674666877</v>
      </c>
      <c r="H46" s="199">
        <v>9713.2000000000007</v>
      </c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</row>
    <row r="47" spans="2:25" x14ac:dyDescent="0.15">
      <c r="B47" s="153"/>
      <c r="C47" s="157">
        <v>8</v>
      </c>
      <c r="D47" s="166"/>
      <c r="E47" s="151">
        <v>5775</v>
      </c>
      <c r="F47" s="151">
        <v>7350</v>
      </c>
      <c r="G47" s="151">
        <v>6299.7518181818205</v>
      </c>
      <c r="H47" s="151">
        <v>11441</v>
      </c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</row>
  </sheetData>
  <mergeCells count="6">
    <mergeCell ref="E6:H6"/>
    <mergeCell ref="I6:L6"/>
    <mergeCell ref="M6:P6"/>
    <mergeCell ref="Q6:T6"/>
    <mergeCell ref="U6:X6"/>
    <mergeCell ref="E27:H27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7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78" customWidth="1"/>
    <col min="2" max="2" width="5.625" style="178" customWidth="1"/>
    <col min="3" max="3" width="2.875" style="178" customWidth="1"/>
    <col min="4" max="4" width="5.625" style="178" customWidth="1"/>
    <col min="5" max="7" width="5.875" style="178" customWidth="1"/>
    <col min="8" max="8" width="8.125" style="178" customWidth="1"/>
    <col min="9" max="11" width="5.875" style="178" customWidth="1"/>
    <col min="12" max="12" width="8.125" style="178" customWidth="1"/>
    <col min="13" max="15" width="5.875" style="178" customWidth="1"/>
    <col min="16" max="16" width="8.125" style="178" customWidth="1"/>
    <col min="17" max="19" width="5.875" style="178" customWidth="1"/>
    <col min="20" max="20" width="8.125" style="178" customWidth="1"/>
    <col min="21" max="23" width="5.875" style="178" customWidth="1"/>
    <col min="24" max="24" width="8.125" style="178" customWidth="1"/>
    <col min="25" max="16384" width="7.5" style="178"/>
  </cols>
  <sheetData>
    <row r="3" spans="2:32" x14ac:dyDescent="0.15">
      <c r="B3" s="178" t="s">
        <v>118</v>
      </c>
    </row>
    <row r="4" spans="2:32" x14ac:dyDescent="0.15">
      <c r="X4" s="179" t="s">
        <v>85</v>
      </c>
    </row>
    <row r="5" spans="2:32" ht="6" customHeight="1" x14ac:dyDescent="0.15"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Z5" s="177"/>
    </row>
    <row r="6" spans="2:32" ht="13.5" x14ac:dyDescent="0.15">
      <c r="B6" s="181"/>
      <c r="C6" s="182" t="s">
        <v>86</v>
      </c>
      <c r="D6" s="183"/>
      <c r="E6" s="201" t="s">
        <v>119</v>
      </c>
      <c r="F6" s="202"/>
      <c r="G6" s="202"/>
      <c r="H6" s="203"/>
      <c r="I6" s="201" t="s">
        <v>120</v>
      </c>
      <c r="J6" s="202"/>
      <c r="K6" s="202"/>
      <c r="L6" s="203"/>
      <c r="M6" s="201" t="s">
        <v>121</v>
      </c>
      <c r="N6" s="202"/>
      <c r="O6" s="202"/>
      <c r="P6" s="203"/>
      <c r="Q6" s="201" t="s">
        <v>122</v>
      </c>
      <c r="R6" s="202"/>
      <c r="S6" s="202"/>
      <c r="T6" s="203"/>
      <c r="U6" s="201" t="s">
        <v>123</v>
      </c>
      <c r="V6" s="202"/>
      <c r="W6" s="202"/>
      <c r="X6" s="203"/>
      <c r="Z6" s="158"/>
      <c r="AA6" s="144"/>
      <c r="AB6" s="144"/>
      <c r="AC6" s="144"/>
      <c r="AD6" s="144"/>
      <c r="AE6" s="144"/>
      <c r="AF6" s="177"/>
    </row>
    <row r="7" spans="2:32" ht="13.5" x14ac:dyDescent="0.15">
      <c r="B7" s="184" t="s">
        <v>92</v>
      </c>
      <c r="C7" s="185"/>
      <c r="D7" s="186"/>
      <c r="E7" s="190" t="s">
        <v>93</v>
      </c>
      <c r="F7" s="188" t="s">
        <v>94</v>
      </c>
      <c r="G7" s="191" t="s">
        <v>95</v>
      </c>
      <c r="H7" s="188" t="s">
        <v>96</v>
      </c>
      <c r="I7" s="190" t="s">
        <v>93</v>
      </c>
      <c r="J7" s="188" t="s">
        <v>94</v>
      </c>
      <c r="K7" s="191" t="s">
        <v>95</v>
      </c>
      <c r="L7" s="188" t="s">
        <v>96</v>
      </c>
      <c r="M7" s="190" t="s">
        <v>93</v>
      </c>
      <c r="N7" s="188" t="s">
        <v>94</v>
      </c>
      <c r="O7" s="190" t="s">
        <v>95</v>
      </c>
      <c r="P7" s="188" t="s">
        <v>96</v>
      </c>
      <c r="Q7" s="190" t="s">
        <v>93</v>
      </c>
      <c r="R7" s="188" t="s">
        <v>94</v>
      </c>
      <c r="S7" s="191" t="s">
        <v>95</v>
      </c>
      <c r="T7" s="188" t="s">
        <v>96</v>
      </c>
      <c r="U7" s="190" t="s">
        <v>93</v>
      </c>
      <c r="V7" s="188" t="s">
        <v>94</v>
      </c>
      <c r="W7" s="191" t="s">
        <v>95</v>
      </c>
      <c r="X7" s="188" t="s">
        <v>96</v>
      </c>
      <c r="Z7" s="135"/>
      <c r="AA7" s="158"/>
      <c r="AB7" s="158"/>
      <c r="AC7" s="158"/>
      <c r="AD7" s="158"/>
      <c r="AE7" s="158"/>
      <c r="AF7" s="177"/>
    </row>
    <row r="8" spans="2:32" ht="13.5" x14ac:dyDescent="0.15">
      <c r="B8" s="193"/>
      <c r="C8" s="180"/>
      <c r="D8" s="180"/>
      <c r="E8" s="194"/>
      <c r="F8" s="195"/>
      <c r="G8" s="196" t="s">
        <v>97</v>
      </c>
      <c r="H8" s="195"/>
      <c r="I8" s="194"/>
      <c r="J8" s="195"/>
      <c r="K8" s="196" t="s">
        <v>97</v>
      </c>
      <c r="L8" s="195"/>
      <c r="M8" s="194"/>
      <c r="N8" s="195"/>
      <c r="O8" s="194" t="s">
        <v>97</v>
      </c>
      <c r="P8" s="195"/>
      <c r="Q8" s="194"/>
      <c r="R8" s="195"/>
      <c r="S8" s="196" t="s">
        <v>97</v>
      </c>
      <c r="T8" s="195"/>
      <c r="U8" s="194"/>
      <c r="V8" s="195"/>
      <c r="W8" s="196" t="s">
        <v>97</v>
      </c>
      <c r="X8" s="195"/>
      <c r="Z8" s="135"/>
      <c r="AA8" s="158"/>
      <c r="AB8" s="158"/>
      <c r="AC8" s="158"/>
      <c r="AD8" s="158"/>
      <c r="AE8" s="158"/>
      <c r="AF8" s="177"/>
    </row>
    <row r="9" spans="2:32" ht="14.1" customHeight="1" x14ac:dyDescent="0.15">
      <c r="B9" s="138" t="s">
        <v>0</v>
      </c>
      <c r="C9" s="150">
        <v>19</v>
      </c>
      <c r="D9" s="159" t="s">
        <v>1</v>
      </c>
      <c r="E9" s="198">
        <v>2783</v>
      </c>
      <c r="F9" s="199">
        <v>4305</v>
      </c>
      <c r="G9" s="177">
        <v>3242</v>
      </c>
      <c r="H9" s="199">
        <v>604945</v>
      </c>
      <c r="I9" s="198">
        <v>2205</v>
      </c>
      <c r="J9" s="199">
        <v>3150</v>
      </c>
      <c r="K9" s="177">
        <v>2683</v>
      </c>
      <c r="L9" s="199">
        <v>764830</v>
      </c>
      <c r="M9" s="198">
        <v>1680</v>
      </c>
      <c r="N9" s="199">
        <v>2363</v>
      </c>
      <c r="O9" s="177">
        <v>2017</v>
      </c>
      <c r="P9" s="199">
        <v>363131</v>
      </c>
      <c r="Q9" s="198">
        <v>2048</v>
      </c>
      <c r="R9" s="199">
        <v>3203</v>
      </c>
      <c r="S9" s="177">
        <v>2711</v>
      </c>
      <c r="T9" s="199">
        <v>190152</v>
      </c>
      <c r="U9" s="198">
        <v>5880</v>
      </c>
      <c r="V9" s="199">
        <v>7245</v>
      </c>
      <c r="W9" s="177">
        <v>6438</v>
      </c>
      <c r="X9" s="199">
        <v>188273</v>
      </c>
      <c r="Z9" s="135"/>
      <c r="AA9" s="158"/>
      <c r="AB9" s="158"/>
      <c r="AC9" s="158"/>
      <c r="AD9" s="158"/>
      <c r="AE9" s="158"/>
      <c r="AF9" s="177"/>
    </row>
    <row r="10" spans="2:32" ht="14.1" customHeight="1" x14ac:dyDescent="0.15">
      <c r="B10" s="160"/>
      <c r="C10" s="150">
        <v>20</v>
      </c>
      <c r="D10" s="165"/>
      <c r="E10" s="198">
        <v>1995</v>
      </c>
      <c r="F10" s="199">
        <v>3885</v>
      </c>
      <c r="G10" s="177">
        <v>2858</v>
      </c>
      <c r="H10" s="199">
        <v>667583</v>
      </c>
      <c r="I10" s="198">
        <v>1733</v>
      </c>
      <c r="J10" s="199">
        <v>3150</v>
      </c>
      <c r="K10" s="177">
        <v>2415</v>
      </c>
      <c r="L10" s="199">
        <v>852990</v>
      </c>
      <c r="M10" s="198">
        <v>1365</v>
      </c>
      <c r="N10" s="199">
        <v>2121</v>
      </c>
      <c r="O10" s="177">
        <v>1883</v>
      </c>
      <c r="P10" s="199">
        <v>353986</v>
      </c>
      <c r="Q10" s="198">
        <v>1890</v>
      </c>
      <c r="R10" s="199">
        <v>3045</v>
      </c>
      <c r="S10" s="177">
        <v>2341</v>
      </c>
      <c r="T10" s="199">
        <v>164041</v>
      </c>
      <c r="U10" s="198">
        <v>5565</v>
      </c>
      <c r="V10" s="199">
        <v>7035</v>
      </c>
      <c r="W10" s="177">
        <v>6184</v>
      </c>
      <c r="X10" s="199">
        <v>201844</v>
      </c>
      <c r="Z10" s="135"/>
      <c r="AA10" s="158"/>
      <c r="AB10" s="158"/>
      <c r="AC10" s="158"/>
      <c r="AD10" s="158"/>
      <c r="AE10" s="158"/>
      <c r="AF10" s="177"/>
    </row>
    <row r="11" spans="2:32" ht="14.1" customHeight="1" x14ac:dyDescent="0.15">
      <c r="B11" s="160"/>
      <c r="C11" s="150">
        <v>21</v>
      </c>
      <c r="D11" s="165"/>
      <c r="E11" s="198">
        <v>1995</v>
      </c>
      <c r="F11" s="199">
        <v>3990</v>
      </c>
      <c r="G11" s="177">
        <v>2812</v>
      </c>
      <c r="H11" s="199">
        <v>943734</v>
      </c>
      <c r="I11" s="198">
        <v>1575</v>
      </c>
      <c r="J11" s="199">
        <v>3045</v>
      </c>
      <c r="K11" s="177">
        <v>2349</v>
      </c>
      <c r="L11" s="199">
        <v>1025415</v>
      </c>
      <c r="M11" s="198">
        <v>1260</v>
      </c>
      <c r="N11" s="199">
        <v>2100</v>
      </c>
      <c r="O11" s="177">
        <v>1733</v>
      </c>
      <c r="P11" s="199">
        <v>453782</v>
      </c>
      <c r="Q11" s="198">
        <v>1680</v>
      </c>
      <c r="R11" s="199">
        <v>2835</v>
      </c>
      <c r="S11" s="177">
        <v>2336</v>
      </c>
      <c r="T11" s="199">
        <v>151526</v>
      </c>
      <c r="U11" s="198">
        <v>4725</v>
      </c>
      <c r="V11" s="199">
        <v>6615</v>
      </c>
      <c r="W11" s="177">
        <v>5675</v>
      </c>
      <c r="X11" s="199">
        <v>235159</v>
      </c>
      <c r="Z11" s="135"/>
      <c r="AA11" s="177"/>
      <c r="AB11" s="177"/>
      <c r="AC11" s="177"/>
      <c r="AD11" s="177"/>
      <c r="AE11" s="177"/>
      <c r="AF11" s="177"/>
    </row>
    <row r="12" spans="2:32" ht="14.1" customHeight="1" x14ac:dyDescent="0.15">
      <c r="B12" s="160"/>
      <c r="C12" s="150">
        <v>22</v>
      </c>
      <c r="D12" s="165"/>
      <c r="E12" s="199">
        <v>2100</v>
      </c>
      <c r="F12" s="199">
        <v>3990</v>
      </c>
      <c r="G12" s="199">
        <v>2798</v>
      </c>
      <c r="H12" s="199">
        <v>943244</v>
      </c>
      <c r="I12" s="199">
        <v>1680</v>
      </c>
      <c r="J12" s="199">
        <v>2940</v>
      </c>
      <c r="K12" s="199">
        <v>2300</v>
      </c>
      <c r="L12" s="199">
        <v>958985</v>
      </c>
      <c r="M12" s="199">
        <v>1260</v>
      </c>
      <c r="N12" s="199">
        <v>2310</v>
      </c>
      <c r="O12" s="199">
        <v>1716</v>
      </c>
      <c r="P12" s="199">
        <v>341592</v>
      </c>
      <c r="Q12" s="199">
        <v>1890</v>
      </c>
      <c r="R12" s="199">
        <v>3150</v>
      </c>
      <c r="S12" s="199">
        <v>2331</v>
      </c>
      <c r="T12" s="199">
        <v>153082</v>
      </c>
      <c r="U12" s="199">
        <v>4725</v>
      </c>
      <c r="V12" s="199">
        <v>6510</v>
      </c>
      <c r="W12" s="199">
        <v>5576</v>
      </c>
      <c r="X12" s="200">
        <v>240381</v>
      </c>
      <c r="Z12" s="135"/>
      <c r="AA12" s="177"/>
      <c r="AB12" s="177"/>
      <c r="AC12" s="177"/>
      <c r="AD12" s="177"/>
      <c r="AE12" s="177"/>
      <c r="AF12" s="177"/>
    </row>
    <row r="13" spans="2:32" ht="14.1" customHeight="1" x14ac:dyDescent="0.15">
      <c r="B13" s="153"/>
      <c r="C13" s="157">
        <v>23</v>
      </c>
      <c r="D13" s="166"/>
      <c r="E13" s="167">
        <v>2184</v>
      </c>
      <c r="F13" s="167">
        <v>3990</v>
      </c>
      <c r="G13" s="167">
        <v>2654</v>
      </c>
      <c r="H13" s="167">
        <v>685138</v>
      </c>
      <c r="I13" s="167">
        <v>1733</v>
      </c>
      <c r="J13" s="167">
        <v>2835</v>
      </c>
      <c r="K13" s="167">
        <v>2185</v>
      </c>
      <c r="L13" s="167">
        <v>630451</v>
      </c>
      <c r="M13" s="167">
        <v>1365</v>
      </c>
      <c r="N13" s="167">
        <v>2048</v>
      </c>
      <c r="O13" s="167">
        <v>1710</v>
      </c>
      <c r="P13" s="167">
        <v>254832</v>
      </c>
      <c r="Q13" s="167">
        <v>1890</v>
      </c>
      <c r="R13" s="167">
        <v>2625</v>
      </c>
      <c r="S13" s="167">
        <v>2220</v>
      </c>
      <c r="T13" s="167">
        <v>131051</v>
      </c>
      <c r="U13" s="167">
        <v>4725</v>
      </c>
      <c r="V13" s="167">
        <v>6510</v>
      </c>
      <c r="W13" s="167">
        <v>5621</v>
      </c>
      <c r="X13" s="168">
        <v>133817</v>
      </c>
      <c r="Z13" s="135"/>
      <c r="AA13" s="158"/>
      <c r="AB13" s="158"/>
      <c r="AC13" s="158"/>
      <c r="AD13" s="158"/>
      <c r="AE13" s="177"/>
      <c r="AF13" s="177"/>
    </row>
    <row r="14" spans="2:32" ht="14.1" customHeight="1" x14ac:dyDescent="0.15">
      <c r="B14" s="160" t="s">
        <v>98</v>
      </c>
      <c r="C14" s="150">
        <v>8</v>
      </c>
      <c r="D14" s="165" t="s">
        <v>116</v>
      </c>
      <c r="E14" s="199">
        <v>2184</v>
      </c>
      <c r="F14" s="199">
        <v>2625</v>
      </c>
      <c r="G14" s="199">
        <v>2429.662367094295</v>
      </c>
      <c r="H14" s="199">
        <v>58683.199999999997</v>
      </c>
      <c r="I14" s="199">
        <v>1732.5</v>
      </c>
      <c r="J14" s="199">
        <v>2362.5</v>
      </c>
      <c r="K14" s="199">
        <v>2107.8709777433851</v>
      </c>
      <c r="L14" s="199">
        <v>44720.100000000006</v>
      </c>
      <c r="M14" s="199">
        <v>1575</v>
      </c>
      <c r="N14" s="199">
        <v>1890</v>
      </c>
      <c r="O14" s="199">
        <v>1741.9359896880933</v>
      </c>
      <c r="P14" s="199">
        <v>17310.599999999999</v>
      </c>
      <c r="Q14" s="199">
        <v>1995</v>
      </c>
      <c r="R14" s="199">
        <v>2481.15</v>
      </c>
      <c r="S14" s="199">
        <v>2213.8697345994647</v>
      </c>
      <c r="T14" s="199">
        <v>8808.7000000000007</v>
      </c>
      <c r="U14" s="199">
        <v>4935</v>
      </c>
      <c r="V14" s="199">
        <v>6202.9800000000005</v>
      </c>
      <c r="W14" s="199">
        <v>5536.5931383731022</v>
      </c>
      <c r="X14" s="200">
        <v>12026.1</v>
      </c>
      <c r="Z14" s="135"/>
    </row>
    <row r="15" spans="2:32" ht="14.1" customHeight="1" x14ac:dyDescent="0.15">
      <c r="B15" s="160"/>
      <c r="C15" s="150">
        <v>9</v>
      </c>
      <c r="D15" s="165"/>
      <c r="E15" s="199">
        <v>2310</v>
      </c>
      <c r="F15" s="199">
        <v>2779.56</v>
      </c>
      <c r="G15" s="200">
        <v>2530.4462382025918</v>
      </c>
      <c r="H15" s="199">
        <v>39432.800000000003</v>
      </c>
      <c r="I15" s="199">
        <v>1819.65</v>
      </c>
      <c r="J15" s="199">
        <v>2415</v>
      </c>
      <c r="K15" s="199">
        <v>2181.2710926149907</v>
      </c>
      <c r="L15" s="199">
        <v>48544.899999999994</v>
      </c>
      <c r="M15" s="199">
        <v>1575</v>
      </c>
      <c r="N15" s="199">
        <v>1890</v>
      </c>
      <c r="O15" s="199">
        <v>1730.7209594845092</v>
      </c>
      <c r="P15" s="199">
        <v>13932.300000000001</v>
      </c>
      <c r="Q15" s="199">
        <v>1890</v>
      </c>
      <c r="R15" s="199">
        <v>2310</v>
      </c>
      <c r="S15" s="199">
        <v>2199.905459334344</v>
      </c>
      <c r="T15" s="199">
        <v>6263</v>
      </c>
      <c r="U15" s="199">
        <v>5145</v>
      </c>
      <c r="V15" s="199">
        <v>6300</v>
      </c>
      <c r="W15" s="199">
        <v>5694.5315503018955</v>
      </c>
      <c r="X15" s="200">
        <v>8652.2000000000007</v>
      </c>
      <c r="Z15" s="135"/>
    </row>
    <row r="16" spans="2:32" ht="14.1" customHeight="1" x14ac:dyDescent="0.15">
      <c r="B16" s="160"/>
      <c r="C16" s="150">
        <v>10</v>
      </c>
      <c r="D16" s="165"/>
      <c r="E16" s="199">
        <v>2415</v>
      </c>
      <c r="F16" s="199">
        <v>2881.9349999999999</v>
      </c>
      <c r="G16" s="199">
        <v>2606.8663487583226</v>
      </c>
      <c r="H16" s="199">
        <v>44641.7</v>
      </c>
      <c r="I16" s="199">
        <v>1890</v>
      </c>
      <c r="J16" s="199">
        <v>2415</v>
      </c>
      <c r="K16" s="199">
        <v>2207.7686918874697</v>
      </c>
      <c r="L16" s="199">
        <v>35463.5</v>
      </c>
      <c r="M16" s="199">
        <v>1575</v>
      </c>
      <c r="N16" s="199">
        <v>1890</v>
      </c>
      <c r="O16" s="199">
        <v>1691.8305795314427</v>
      </c>
      <c r="P16" s="199">
        <v>11752</v>
      </c>
      <c r="Q16" s="199">
        <v>1995</v>
      </c>
      <c r="R16" s="199">
        <v>2320.5</v>
      </c>
      <c r="S16" s="199">
        <v>2143.9964332893001</v>
      </c>
      <c r="T16" s="199">
        <v>6822.7999999999993</v>
      </c>
      <c r="U16" s="199">
        <v>5565</v>
      </c>
      <c r="V16" s="199">
        <v>6300</v>
      </c>
      <c r="W16" s="199">
        <v>5781.5436602870805</v>
      </c>
      <c r="X16" s="200">
        <v>8580.9000000000015</v>
      </c>
      <c r="Z16" s="135"/>
    </row>
    <row r="17" spans="2:26" ht="14.1" customHeight="1" x14ac:dyDescent="0.15">
      <c r="B17" s="160"/>
      <c r="C17" s="150">
        <v>11</v>
      </c>
      <c r="D17" s="165"/>
      <c r="E17" s="199">
        <v>2310</v>
      </c>
      <c r="F17" s="199">
        <v>2940</v>
      </c>
      <c r="G17" s="199">
        <v>2610.7022402206835</v>
      </c>
      <c r="H17" s="199">
        <v>63873</v>
      </c>
      <c r="I17" s="199">
        <v>1890</v>
      </c>
      <c r="J17" s="199">
        <v>2362.5</v>
      </c>
      <c r="K17" s="199">
        <v>2135.1418714620227</v>
      </c>
      <c r="L17" s="199">
        <v>52720.800000000003</v>
      </c>
      <c r="M17" s="199">
        <v>1449</v>
      </c>
      <c r="N17" s="199">
        <v>1837.5</v>
      </c>
      <c r="O17" s="199">
        <v>1653.3973096131274</v>
      </c>
      <c r="P17" s="199">
        <v>20100</v>
      </c>
      <c r="Q17" s="199">
        <v>1995</v>
      </c>
      <c r="R17" s="199">
        <v>2381.4</v>
      </c>
      <c r="S17" s="199">
        <v>2095.2679528403005</v>
      </c>
      <c r="T17" s="199">
        <v>10457.700000000001</v>
      </c>
      <c r="U17" s="199">
        <v>5460</v>
      </c>
      <c r="V17" s="199">
        <v>6300</v>
      </c>
      <c r="W17" s="199">
        <v>5794.1735657388344</v>
      </c>
      <c r="X17" s="200">
        <v>12329.199999999999</v>
      </c>
      <c r="Z17" s="135"/>
    </row>
    <row r="18" spans="2:26" ht="14.1" customHeight="1" x14ac:dyDescent="0.15">
      <c r="B18" s="160"/>
      <c r="C18" s="150">
        <v>12</v>
      </c>
      <c r="D18" s="165"/>
      <c r="E18" s="199">
        <v>2488.5</v>
      </c>
      <c r="F18" s="199">
        <v>2940</v>
      </c>
      <c r="G18" s="199">
        <v>2772.2254575925003</v>
      </c>
      <c r="H18" s="199">
        <v>79452.899999999994</v>
      </c>
      <c r="I18" s="199">
        <v>1942.5</v>
      </c>
      <c r="J18" s="199">
        <v>2520</v>
      </c>
      <c r="K18" s="199">
        <v>2225.2256726503601</v>
      </c>
      <c r="L18" s="199">
        <v>77961.100000000006</v>
      </c>
      <c r="M18" s="199">
        <v>1365</v>
      </c>
      <c r="N18" s="199">
        <v>1785</v>
      </c>
      <c r="O18" s="199">
        <v>1625.6915476797551</v>
      </c>
      <c r="P18" s="199">
        <v>27260.3</v>
      </c>
      <c r="Q18" s="199">
        <v>1984.5</v>
      </c>
      <c r="R18" s="199">
        <v>2362.5</v>
      </c>
      <c r="S18" s="199">
        <v>2157.7474548098899</v>
      </c>
      <c r="T18" s="199">
        <v>13936.5</v>
      </c>
      <c r="U18" s="199">
        <v>5565</v>
      </c>
      <c r="V18" s="199">
        <v>6300</v>
      </c>
      <c r="W18" s="199">
        <v>5924.0847800438241</v>
      </c>
      <c r="X18" s="200">
        <v>13542.1</v>
      </c>
      <c r="Z18" s="135"/>
    </row>
    <row r="19" spans="2:26" ht="14.1" customHeight="1" x14ac:dyDescent="0.15">
      <c r="B19" s="160" t="s">
        <v>100</v>
      </c>
      <c r="C19" s="150">
        <v>1</v>
      </c>
      <c r="D19" s="165" t="s">
        <v>116</v>
      </c>
      <c r="E19" s="199">
        <v>2415</v>
      </c>
      <c r="F19" s="199">
        <v>2835</v>
      </c>
      <c r="G19" s="199">
        <v>2615.7742674777251</v>
      </c>
      <c r="H19" s="199">
        <v>79076.399999999994</v>
      </c>
      <c r="I19" s="199">
        <v>1890</v>
      </c>
      <c r="J19" s="199">
        <v>2415</v>
      </c>
      <c r="K19" s="199">
        <v>2158.9007337847015</v>
      </c>
      <c r="L19" s="199">
        <v>61683.3</v>
      </c>
      <c r="M19" s="199">
        <v>1470</v>
      </c>
      <c r="N19" s="199">
        <v>1753.5</v>
      </c>
      <c r="O19" s="199">
        <v>1619.8316576086959</v>
      </c>
      <c r="P19" s="199">
        <v>22266.1</v>
      </c>
      <c r="Q19" s="199">
        <v>1890</v>
      </c>
      <c r="R19" s="199">
        <v>2257.5</v>
      </c>
      <c r="S19" s="199">
        <v>2113.3890756302521</v>
      </c>
      <c r="T19" s="199">
        <v>21596.300000000003</v>
      </c>
      <c r="U19" s="199">
        <v>5460</v>
      </c>
      <c r="V19" s="199">
        <v>6300</v>
      </c>
      <c r="W19" s="199">
        <v>5837.8498486916269</v>
      </c>
      <c r="X19" s="200">
        <v>10456.1</v>
      </c>
      <c r="Z19" s="177"/>
    </row>
    <row r="20" spans="2:26" ht="14.1" customHeight="1" x14ac:dyDescent="0.15">
      <c r="B20" s="160"/>
      <c r="C20" s="150">
        <v>2</v>
      </c>
      <c r="D20" s="165"/>
      <c r="E20" s="199">
        <v>2310</v>
      </c>
      <c r="F20" s="199">
        <v>2835</v>
      </c>
      <c r="G20" s="199">
        <v>2627.0504163837659</v>
      </c>
      <c r="H20" s="199">
        <v>67320.999999999985</v>
      </c>
      <c r="I20" s="199">
        <v>1890</v>
      </c>
      <c r="J20" s="199">
        <v>2310</v>
      </c>
      <c r="K20" s="199">
        <v>2118.3419932706092</v>
      </c>
      <c r="L20" s="199">
        <v>45708.600000000006</v>
      </c>
      <c r="M20" s="199">
        <v>1417.5</v>
      </c>
      <c r="N20" s="199">
        <v>1785</v>
      </c>
      <c r="O20" s="199">
        <v>1587.6096044970081</v>
      </c>
      <c r="P20" s="199">
        <v>24647.3</v>
      </c>
      <c r="Q20" s="199">
        <v>1953</v>
      </c>
      <c r="R20" s="199">
        <v>2257.5</v>
      </c>
      <c r="S20" s="199">
        <v>2128.6435382544314</v>
      </c>
      <c r="T20" s="199">
        <v>13016.699999999999</v>
      </c>
      <c r="U20" s="199">
        <v>5460</v>
      </c>
      <c r="V20" s="199">
        <v>6090</v>
      </c>
      <c r="W20" s="199">
        <v>5780.4831772127691</v>
      </c>
      <c r="X20" s="199">
        <v>11996.7</v>
      </c>
      <c r="Z20" s="177"/>
    </row>
    <row r="21" spans="2:26" ht="14.1" customHeight="1" x14ac:dyDescent="0.15">
      <c r="B21" s="160"/>
      <c r="C21" s="150">
        <v>3</v>
      </c>
      <c r="D21" s="165"/>
      <c r="E21" s="199">
        <v>2310</v>
      </c>
      <c r="F21" s="199">
        <v>2835</v>
      </c>
      <c r="G21" s="199">
        <v>2516.4512639947188</v>
      </c>
      <c r="H21" s="199">
        <v>62256.800000000003</v>
      </c>
      <c r="I21" s="199">
        <v>1890</v>
      </c>
      <c r="J21" s="199">
        <v>2415</v>
      </c>
      <c r="K21" s="199">
        <v>2113.7106908846536</v>
      </c>
      <c r="L21" s="199">
        <v>40549.800000000003</v>
      </c>
      <c r="M21" s="199">
        <v>1470</v>
      </c>
      <c r="N21" s="199">
        <v>1785</v>
      </c>
      <c r="O21" s="199">
        <v>1620.6433783524296</v>
      </c>
      <c r="P21" s="199">
        <v>18407.5</v>
      </c>
      <c r="Q21" s="199">
        <v>1890</v>
      </c>
      <c r="R21" s="199">
        <v>2257.5</v>
      </c>
      <c r="S21" s="199">
        <v>2086.3457831325304</v>
      </c>
      <c r="T21" s="199">
        <v>7325.5</v>
      </c>
      <c r="U21" s="199">
        <v>5460</v>
      </c>
      <c r="V21" s="199">
        <v>6090</v>
      </c>
      <c r="W21" s="199">
        <v>5840.1483485829058</v>
      </c>
      <c r="X21" s="200">
        <v>13694</v>
      </c>
      <c r="Z21" s="177"/>
    </row>
    <row r="22" spans="2:26" ht="14.1" customHeight="1" x14ac:dyDescent="0.15">
      <c r="B22" s="160"/>
      <c r="C22" s="150">
        <v>4</v>
      </c>
      <c r="D22" s="165"/>
      <c r="E22" s="199">
        <v>2257.5</v>
      </c>
      <c r="F22" s="199">
        <v>2730</v>
      </c>
      <c r="G22" s="199">
        <v>2543.6333108035992</v>
      </c>
      <c r="H22" s="199">
        <v>66528.100000000006</v>
      </c>
      <c r="I22" s="199">
        <v>1837.5</v>
      </c>
      <c r="J22" s="199">
        <v>2415</v>
      </c>
      <c r="K22" s="199">
        <v>2093.422507441423</v>
      </c>
      <c r="L22" s="200">
        <v>52003.4</v>
      </c>
      <c r="M22" s="199">
        <v>1470</v>
      </c>
      <c r="N22" s="199">
        <v>1890</v>
      </c>
      <c r="O22" s="199">
        <v>1667.9930804129988</v>
      </c>
      <c r="P22" s="199">
        <v>30609.899999999998</v>
      </c>
      <c r="Q22" s="199">
        <v>1942.5</v>
      </c>
      <c r="R22" s="199">
        <v>2415</v>
      </c>
      <c r="S22" s="199">
        <v>2134.6913299222429</v>
      </c>
      <c r="T22" s="199">
        <v>8910.9000000000015</v>
      </c>
      <c r="U22" s="199">
        <v>5460</v>
      </c>
      <c r="V22" s="199">
        <v>6300</v>
      </c>
      <c r="W22" s="199">
        <v>5914.8556328950754</v>
      </c>
      <c r="X22" s="200">
        <v>18028.3</v>
      </c>
      <c r="Z22" s="177"/>
    </row>
    <row r="23" spans="2:26" ht="14.1" customHeight="1" x14ac:dyDescent="0.15">
      <c r="B23" s="160"/>
      <c r="C23" s="150">
        <v>5</v>
      </c>
      <c r="D23" s="165"/>
      <c r="E23" s="199">
        <v>2205</v>
      </c>
      <c r="F23" s="199">
        <v>2730</v>
      </c>
      <c r="G23" s="200">
        <v>2520.48967783644</v>
      </c>
      <c r="H23" s="199">
        <v>85559.199999999983</v>
      </c>
      <c r="I23" s="199">
        <v>1785</v>
      </c>
      <c r="J23" s="199">
        <v>2415</v>
      </c>
      <c r="K23" s="199">
        <v>2062.6365984005743</v>
      </c>
      <c r="L23" s="199">
        <v>53989.299999999996</v>
      </c>
      <c r="M23" s="199">
        <v>1470</v>
      </c>
      <c r="N23" s="199">
        <v>1995</v>
      </c>
      <c r="O23" s="199">
        <v>1662.551603707042</v>
      </c>
      <c r="P23" s="199">
        <v>34578.699999999997</v>
      </c>
      <c r="Q23" s="199">
        <v>1890</v>
      </c>
      <c r="R23" s="199">
        <v>2415</v>
      </c>
      <c r="S23" s="199">
        <v>2146.1876145947931</v>
      </c>
      <c r="T23" s="199">
        <v>12675.5</v>
      </c>
      <c r="U23" s="199">
        <v>5250</v>
      </c>
      <c r="V23" s="199">
        <v>6300</v>
      </c>
      <c r="W23" s="199">
        <v>5899.8393644837424</v>
      </c>
      <c r="X23" s="200">
        <v>19482.900000000001</v>
      </c>
      <c r="Z23" s="177"/>
    </row>
    <row r="24" spans="2:26" ht="14.1" customHeight="1" x14ac:dyDescent="0.15">
      <c r="B24" s="160"/>
      <c r="C24" s="150">
        <v>6</v>
      </c>
      <c r="D24" s="165"/>
      <c r="E24" s="199">
        <v>2205</v>
      </c>
      <c r="F24" s="199">
        <v>2677.5</v>
      </c>
      <c r="G24" s="199">
        <v>2425.2369644702339</v>
      </c>
      <c r="H24" s="199">
        <v>60232</v>
      </c>
      <c r="I24" s="199">
        <v>1680</v>
      </c>
      <c r="J24" s="199">
        <v>2415</v>
      </c>
      <c r="K24" s="199">
        <v>2026.9588002182461</v>
      </c>
      <c r="L24" s="199">
        <v>47244.2</v>
      </c>
      <c r="M24" s="199">
        <v>1470</v>
      </c>
      <c r="N24" s="199">
        <v>1890</v>
      </c>
      <c r="O24" s="199">
        <v>1685.5624481585935</v>
      </c>
      <c r="P24" s="199">
        <v>25881.9</v>
      </c>
      <c r="Q24" s="199">
        <v>1942.5</v>
      </c>
      <c r="R24" s="199">
        <v>2467.5</v>
      </c>
      <c r="S24" s="199">
        <v>2103.3987110894946</v>
      </c>
      <c r="T24" s="199">
        <v>6985.6</v>
      </c>
      <c r="U24" s="199">
        <v>5124</v>
      </c>
      <c r="V24" s="199">
        <v>6300</v>
      </c>
      <c r="W24" s="199">
        <v>5757.4274725066007</v>
      </c>
      <c r="X24" s="200">
        <v>14276.2</v>
      </c>
      <c r="Z24" s="177"/>
    </row>
    <row r="25" spans="2:26" ht="14.1" customHeight="1" x14ac:dyDescent="0.15">
      <c r="B25" s="160"/>
      <c r="C25" s="150">
        <v>7</v>
      </c>
      <c r="D25" s="165"/>
      <c r="E25" s="199">
        <v>2310</v>
      </c>
      <c r="F25" s="200">
        <v>2677.5</v>
      </c>
      <c r="G25" s="199">
        <v>2402.4805315283043</v>
      </c>
      <c r="H25" s="199">
        <v>58587.1</v>
      </c>
      <c r="I25" s="199">
        <v>1680</v>
      </c>
      <c r="J25" s="199">
        <v>2362.5</v>
      </c>
      <c r="K25" s="199">
        <v>1943.0761109594816</v>
      </c>
      <c r="L25" s="199">
        <v>42175.9</v>
      </c>
      <c r="M25" s="199">
        <v>1470</v>
      </c>
      <c r="N25" s="199">
        <v>1890</v>
      </c>
      <c r="O25" s="199">
        <v>1660.6719755347979</v>
      </c>
      <c r="P25" s="199">
        <v>30340.5</v>
      </c>
      <c r="Q25" s="199">
        <v>1942.5</v>
      </c>
      <c r="R25" s="199">
        <v>2415</v>
      </c>
      <c r="S25" s="199">
        <v>2107.6670516892864</v>
      </c>
      <c r="T25" s="199">
        <v>10631.599999999999</v>
      </c>
      <c r="U25" s="199">
        <v>5407.5</v>
      </c>
      <c r="V25" s="199">
        <v>6300</v>
      </c>
      <c r="W25" s="199">
        <v>5862.7062546175675</v>
      </c>
      <c r="X25" s="200">
        <v>15028.500000000002</v>
      </c>
      <c r="Z25" s="177"/>
    </row>
    <row r="26" spans="2:26" ht="14.1" customHeight="1" x14ac:dyDescent="0.15">
      <c r="B26" s="153"/>
      <c r="C26" s="157">
        <v>8</v>
      </c>
      <c r="D26" s="166"/>
      <c r="E26" s="151">
        <v>2310</v>
      </c>
      <c r="F26" s="151">
        <v>2625</v>
      </c>
      <c r="G26" s="151">
        <v>2424.8000514478908</v>
      </c>
      <c r="H26" s="151">
        <v>66540.7</v>
      </c>
      <c r="I26" s="151">
        <v>1627.5</v>
      </c>
      <c r="J26" s="151">
        <v>2268</v>
      </c>
      <c r="K26" s="151">
        <v>1916.8908948085052</v>
      </c>
      <c r="L26" s="151">
        <v>50953.599999999991</v>
      </c>
      <c r="M26" s="151">
        <v>1470</v>
      </c>
      <c r="N26" s="151">
        <v>1785</v>
      </c>
      <c r="O26" s="151">
        <v>1664.5954261270153</v>
      </c>
      <c r="P26" s="151">
        <v>29351.100000000002</v>
      </c>
      <c r="Q26" s="151">
        <v>1890</v>
      </c>
      <c r="R26" s="151">
        <v>2310</v>
      </c>
      <c r="S26" s="151">
        <v>2113.2944912035487</v>
      </c>
      <c r="T26" s="151">
        <v>12469.599999999999</v>
      </c>
      <c r="U26" s="151">
        <v>5460</v>
      </c>
      <c r="V26" s="151">
        <v>6384</v>
      </c>
      <c r="W26" s="151">
        <v>5925.7696304219699</v>
      </c>
      <c r="X26" s="142">
        <v>17083.099999999999</v>
      </c>
      <c r="Z26" s="177"/>
    </row>
    <row r="27" spans="2:26" x14ac:dyDescent="0.15">
      <c r="B27" s="187"/>
      <c r="C27" s="204"/>
      <c r="D27" s="205"/>
      <c r="E27" s="198"/>
      <c r="F27" s="199"/>
      <c r="G27" s="177"/>
      <c r="H27" s="199"/>
      <c r="I27" s="198"/>
      <c r="J27" s="199"/>
      <c r="K27" s="177"/>
      <c r="L27" s="199"/>
      <c r="M27" s="198"/>
      <c r="N27" s="199"/>
      <c r="O27" s="177"/>
      <c r="P27" s="199"/>
      <c r="Q27" s="198"/>
      <c r="R27" s="199"/>
      <c r="S27" s="177"/>
      <c r="T27" s="199"/>
      <c r="U27" s="198"/>
      <c r="V27" s="199"/>
      <c r="W27" s="177"/>
      <c r="X27" s="199"/>
      <c r="Z27" s="177"/>
    </row>
    <row r="28" spans="2:26" x14ac:dyDescent="0.15">
      <c r="B28" s="187"/>
      <c r="C28" s="204"/>
      <c r="D28" s="205"/>
      <c r="E28" s="198"/>
      <c r="F28" s="199"/>
      <c r="G28" s="177"/>
      <c r="H28" s="199"/>
      <c r="I28" s="198"/>
      <c r="J28" s="199"/>
      <c r="K28" s="177"/>
      <c r="L28" s="199"/>
      <c r="M28" s="198"/>
      <c r="N28" s="199"/>
      <c r="O28" s="177"/>
      <c r="P28" s="199"/>
      <c r="Q28" s="198"/>
      <c r="R28" s="199"/>
      <c r="S28" s="177"/>
      <c r="T28" s="199"/>
      <c r="U28" s="198"/>
      <c r="V28" s="199"/>
      <c r="W28" s="177"/>
      <c r="X28" s="199"/>
    </row>
    <row r="29" spans="2:26" x14ac:dyDescent="0.15">
      <c r="B29" s="184" t="s">
        <v>124</v>
      </c>
      <c r="C29" s="204"/>
      <c r="D29" s="205"/>
      <c r="E29" s="198"/>
      <c r="F29" s="199"/>
      <c r="G29" s="177"/>
      <c r="H29" s="199"/>
      <c r="I29" s="198"/>
      <c r="J29" s="199"/>
      <c r="K29" s="177"/>
      <c r="L29" s="199"/>
      <c r="M29" s="198"/>
      <c r="N29" s="199"/>
      <c r="O29" s="177"/>
      <c r="P29" s="199"/>
      <c r="Q29" s="198"/>
      <c r="R29" s="199"/>
      <c r="S29" s="177"/>
      <c r="T29" s="199"/>
      <c r="U29" s="198"/>
      <c r="V29" s="199"/>
      <c r="W29" s="177"/>
      <c r="X29" s="199"/>
    </row>
    <row r="30" spans="2:26" x14ac:dyDescent="0.15">
      <c r="B30" s="206">
        <v>41122</v>
      </c>
      <c r="C30" s="207"/>
      <c r="D30" s="208">
        <v>41128</v>
      </c>
      <c r="E30" s="209">
        <v>2310</v>
      </c>
      <c r="F30" s="209">
        <v>2520</v>
      </c>
      <c r="G30" s="209">
        <v>2410.0099897540981</v>
      </c>
      <c r="H30" s="199">
        <v>18444.2</v>
      </c>
      <c r="I30" s="209">
        <v>1627.5</v>
      </c>
      <c r="J30" s="209">
        <v>2257.5</v>
      </c>
      <c r="K30" s="209">
        <v>1895.7517170939661</v>
      </c>
      <c r="L30" s="199">
        <v>9838</v>
      </c>
      <c r="M30" s="209">
        <v>1522.5</v>
      </c>
      <c r="N30" s="209">
        <v>1785</v>
      </c>
      <c r="O30" s="209">
        <v>1665.2916875731732</v>
      </c>
      <c r="P30" s="199">
        <v>5935</v>
      </c>
      <c r="Q30" s="209">
        <v>1995</v>
      </c>
      <c r="R30" s="209">
        <v>2205</v>
      </c>
      <c r="S30" s="209">
        <v>2103.1429031219827</v>
      </c>
      <c r="T30" s="199">
        <v>2411.4</v>
      </c>
      <c r="U30" s="209">
        <v>5460</v>
      </c>
      <c r="V30" s="209">
        <v>6300</v>
      </c>
      <c r="W30" s="209">
        <v>5883.9556034482748</v>
      </c>
      <c r="X30" s="199">
        <v>3817.4</v>
      </c>
    </row>
    <row r="31" spans="2:26" x14ac:dyDescent="0.15">
      <c r="B31" s="206" t="s">
        <v>125</v>
      </c>
      <c r="C31" s="207"/>
      <c r="D31" s="208"/>
      <c r="E31" s="198"/>
      <c r="F31" s="199"/>
      <c r="G31" s="177"/>
      <c r="H31" s="199"/>
      <c r="I31" s="198"/>
      <c r="J31" s="199"/>
      <c r="K31" s="177"/>
      <c r="L31" s="199"/>
      <c r="M31" s="198"/>
      <c r="N31" s="199"/>
      <c r="O31" s="177"/>
      <c r="P31" s="199"/>
      <c r="Q31" s="198"/>
      <c r="R31" s="199"/>
      <c r="S31" s="177"/>
      <c r="T31" s="199"/>
      <c r="U31" s="198"/>
      <c r="V31" s="199"/>
      <c r="W31" s="177"/>
      <c r="X31" s="199"/>
    </row>
    <row r="32" spans="2:26" x14ac:dyDescent="0.15">
      <c r="B32" s="206">
        <v>41135</v>
      </c>
      <c r="C32" s="207"/>
      <c r="D32" s="208">
        <v>41135</v>
      </c>
      <c r="E32" s="209">
        <v>0</v>
      </c>
      <c r="F32" s="209">
        <v>0</v>
      </c>
      <c r="G32" s="209">
        <v>0</v>
      </c>
      <c r="H32" s="210">
        <v>3843.3</v>
      </c>
      <c r="I32" s="209">
        <v>0</v>
      </c>
      <c r="J32" s="209">
        <v>0</v>
      </c>
      <c r="K32" s="209">
        <v>0</v>
      </c>
      <c r="L32" s="210">
        <v>567.70000000000005</v>
      </c>
      <c r="M32" s="209">
        <v>0</v>
      </c>
      <c r="N32" s="209">
        <v>0</v>
      </c>
      <c r="O32" s="209">
        <v>0</v>
      </c>
      <c r="P32" s="210">
        <v>597.70000000000005</v>
      </c>
      <c r="Q32" s="209">
        <v>0</v>
      </c>
      <c r="R32" s="209">
        <v>0</v>
      </c>
      <c r="S32" s="209">
        <v>0</v>
      </c>
      <c r="T32" s="210">
        <v>642.4</v>
      </c>
      <c r="U32" s="209">
        <v>0</v>
      </c>
      <c r="V32" s="209">
        <v>0</v>
      </c>
      <c r="W32" s="209">
        <v>0</v>
      </c>
      <c r="X32" s="210">
        <v>129.30000000000001</v>
      </c>
    </row>
    <row r="33" spans="2:25" x14ac:dyDescent="0.15">
      <c r="B33" s="206" t="s">
        <v>126</v>
      </c>
      <c r="C33" s="207"/>
      <c r="D33" s="208"/>
      <c r="E33" s="211"/>
      <c r="F33" s="212"/>
      <c r="G33" s="213"/>
      <c r="H33" s="212"/>
      <c r="I33" s="211"/>
      <c r="J33" s="212"/>
      <c r="K33" s="213"/>
      <c r="L33" s="212"/>
      <c r="M33" s="211"/>
      <c r="N33" s="212"/>
      <c r="O33" s="213"/>
      <c r="P33" s="212"/>
      <c r="Q33" s="211"/>
      <c r="R33" s="212"/>
      <c r="S33" s="213"/>
      <c r="T33" s="212"/>
      <c r="U33" s="211"/>
      <c r="V33" s="212"/>
      <c r="W33" s="213"/>
      <c r="X33" s="212"/>
    </row>
    <row r="34" spans="2:25" x14ac:dyDescent="0.15">
      <c r="B34" s="206">
        <v>41136</v>
      </c>
      <c r="C34" s="207"/>
      <c r="D34" s="208">
        <v>41142</v>
      </c>
      <c r="E34" s="214">
        <v>2310</v>
      </c>
      <c r="F34" s="210">
        <v>2520</v>
      </c>
      <c r="G34" s="215">
        <v>2404.1515855039643</v>
      </c>
      <c r="H34" s="210">
        <v>14469</v>
      </c>
      <c r="I34" s="214">
        <v>1627.5</v>
      </c>
      <c r="J34" s="210">
        <v>2250.0450000000001</v>
      </c>
      <c r="K34" s="215">
        <v>1891.0672742720321</v>
      </c>
      <c r="L34" s="210">
        <v>11138.5</v>
      </c>
      <c r="M34" s="214">
        <v>1522.5</v>
      </c>
      <c r="N34" s="210">
        <v>1785</v>
      </c>
      <c r="O34" s="215">
        <v>1674.808656716418</v>
      </c>
      <c r="P34" s="210">
        <v>6953.5</v>
      </c>
      <c r="Q34" s="214">
        <v>2100</v>
      </c>
      <c r="R34" s="210">
        <v>2100</v>
      </c>
      <c r="S34" s="215">
        <v>2100</v>
      </c>
      <c r="T34" s="210">
        <v>2372.4</v>
      </c>
      <c r="U34" s="214">
        <v>5460</v>
      </c>
      <c r="V34" s="210">
        <v>6300</v>
      </c>
      <c r="W34" s="215">
        <v>5887.9494451294722</v>
      </c>
      <c r="X34" s="210">
        <v>3996.4</v>
      </c>
    </row>
    <row r="35" spans="2:25" x14ac:dyDescent="0.15">
      <c r="B35" s="206" t="s">
        <v>127</v>
      </c>
      <c r="C35" s="207"/>
      <c r="D35" s="208"/>
      <c r="E35" s="211"/>
      <c r="F35" s="212"/>
      <c r="G35" s="213"/>
      <c r="H35" s="212"/>
      <c r="I35" s="211"/>
      <c r="J35" s="212"/>
      <c r="K35" s="213"/>
      <c r="L35" s="212"/>
      <c r="M35" s="211"/>
      <c r="N35" s="212"/>
      <c r="O35" s="213"/>
      <c r="P35" s="212"/>
      <c r="Q35" s="211"/>
      <c r="R35" s="212"/>
      <c r="S35" s="213"/>
      <c r="T35" s="212"/>
      <c r="U35" s="211"/>
      <c r="V35" s="212"/>
      <c r="W35" s="213"/>
      <c r="X35" s="212"/>
    </row>
    <row r="36" spans="2:25" ht="12" customHeight="1" x14ac:dyDescent="0.15">
      <c r="B36" s="206">
        <v>41143</v>
      </c>
      <c r="C36" s="207"/>
      <c r="D36" s="208">
        <v>41149</v>
      </c>
      <c r="E36" s="214">
        <v>2310</v>
      </c>
      <c r="F36" s="210">
        <v>2520</v>
      </c>
      <c r="G36" s="210">
        <v>2412.2503969340278</v>
      </c>
      <c r="H36" s="216">
        <v>14008.6</v>
      </c>
      <c r="I36" s="214">
        <v>1680</v>
      </c>
      <c r="J36" s="210">
        <v>2257.5</v>
      </c>
      <c r="K36" s="210">
        <v>1901.4733235027988</v>
      </c>
      <c r="L36" s="216">
        <v>11902.1</v>
      </c>
      <c r="M36" s="214">
        <v>1470</v>
      </c>
      <c r="N36" s="210">
        <v>1785</v>
      </c>
      <c r="O36" s="210">
        <v>1655.6736641221371</v>
      </c>
      <c r="P36" s="216">
        <v>6359.2</v>
      </c>
      <c r="Q36" s="214">
        <v>2100</v>
      </c>
      <c r="R36" s="210">
        <v>2100</v>
      </c>
      <c r="S36" s="210">
        <v>2100</v>
      </c>
      <c r="T36" s="216">
        <v>2228.9</v>
      </c>
      <c r="U36" s="214">
        <v>5460</v>
      </c>
      <c r="V36" s="210">
        <v>6384</v>
      </c>
      <c r="W36" s="210">
        <v>5956.4873783854837</v>
      </c>
      <c r="X36" s="216">
        <v>4023.6</v>
      </c>
    </row>
    <row r="37" spans="2:25" ht="12" customHeight="1" x14ac:dyDescent="0.15">
      <c r="B37" s="206" t="s">
        <v>128</v>
      </c>
      <c r="C37" s="207"/>
      <c r="D37" s="208"/>
      <c r="E37" s="198"/>
      <c r="F37" s="199"/>
      <c r="G37" s="177"/>
      <c r="H37" s="199"/>
      <c r="I37" s="198"/>
      <c r="J37" s="199"/>
      <c r="K37" s="177"/>
      <c r="L37" s="199"/>
      <c r="M37" s="198"/>
      <c r="N37" s="199"/>
      <c r="O37" s="177"/>
      <c r="P37" s="199"/>
      <c r="Q37" s="198"/>
      <c r="R37" s="199"/>
      <c r="S37" s="177"/>
      <c r="T37" s="199"/>
      <c r="U37" s="198"/>
      <c r="V37" s="199"/>
      <c r="W37" s="177"/>
      <c r="X37" s="199"/>
    </row>
    <row r="38" spans="2:25" ht="12" customHeight="1" x14ac:dyDescent="0.15">
      <c r="B38" s="217">
        <v>41150</v>
      </c>
      <c r="C38" s="218"/>
      <c r="D38" s="219">
        <v>41156</v>
      </c>
      <c r="E38" s="193">
        <v>2310</v>
      </c>
      <c r="F38" s="151">
        <v>2625</v>
      </c>
      <c r="G38" s="180">
        <v>2445.4843390142792</v>
      </c>
      <c r="H38" s="151">
        <v>15775.6</v>
      </c>
      <c r="I38" s="193">
        <v>1680</v>
      </c>
      <c r="J38" s="151">
        <v>2268</v>
      </c>
      <c r="K38" s="180">
        <v>1951.2041840458821</v>
      </c>
      <c r="L38" s="151">
        <v>17507.3</v>
      </c>
      <c r="M38" s="193">
        <v>1522.5</v>
      </c>
      <c r="N38" s="151">
        <v>1785</v>
      </c>
      <c r="O38" s="180">
        <v>1663.2966989261563</v>
      </c>
      <c r="P38" s="151">
        <v>9505.7000000000007</v>
      </c>
      <c r="Q38" s="193">
        <v>1890</v>
      </c>
      <c r="R38" s="151">
        <v>2310</v>
      </c>
      <c r="S38" s="180">
        <v>2118.6268437235417</v>
      </c>
      <c r="T38" s="151">
        <v>4814.5</v>
      </c>
      <c r="U38" s="193">
        <v>5460</v>
      </c>
      <c r="V38" s="151">
        <v>6352.5</v>
      </c>
      <c r="W38" s="180">
        <v>5959.7762446862171</v>
      </c>
      <c r="X38" s="151">
        <v>5116.3999999999996</v>
      </c>
    </row>
    <row r="39" spans="2:25" ht="6" customHeight="1" x14ac:dyDescent="0.15">
      <c r="B39" s="185"/>
      <c r="C39" s="204"/>
      <c r="D39" s="204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</row>
    <row r="40" spans="2:25" ht="12.75" customHeight="1" x14ac:dyDescent="0.15">
      <c r="B40" s="179" t="s">
        <v>106</v>
      </c>
      <c r="C40" s="178" t="s">
        <v>129</v>
      </c>
      <c r="X40" s="135"/>
      <c r="Y40" s="177"/>
    </row>
    <row r="41" spans="2:25" ht="12.75" customHeight="1" x14ac:dyDescent="0.15">
      <c r="B41" s="220" t="s">
        <v>108</v>
      </c>
      <c r="C41" s="178" t="s">
        <v>109</v>
      </c>
      <c r="X41" s="135"/>
      <c r="Y41" s="177"/>
    </row>
    <row r="42" spans="2:25" ht="12.75" customHeight="1" x14ac:dyDescent="0.15">
      <c r="B42" s="220"/>
      <c r="X42" s="135"/>
      <c r="Y42" s="177"/>
    </row>
    <row r="43" spans="2:25" x14ac:dyDescent="0.15">
      <c r="B43" s="220"/>
      <c r="X43" s="135"/>
      <c r="Y43" s="177"/>
    </row>
    <row r="44" spans="2:25" x14ac:dyDescent="0.15">
      <c r="X44" s="135"/>
      <c r="Y44" s="177"/>
    </row>
    <row r="45" spans="2:25" x14ac:dyDescent="0.15">
      <c r="X45" s="135"/>
      <c r="Y45" s="177"/>
    </row>
    <row r="46" spans="2:25" x14ac:dyDescent="0.15">
      <c r="X46" s="135"/>
      <c r="Y46" s="177"/>
    </row>
    <row r="47" spans="2:25" x14ac:dyDescent="0.15">
      <c r="X47" s="135"/>
      <c r="Y47" s="177"/>
    </row>
    <row r="48" spans="2:25" x14ac:dyDescent="0.15">
      <c r="X48" s="135"/>
      <c r="Y48" s="177"/>
    </row>
    <row r="49" spans="24:25" x14ac:dyDescent="0.15">
      <c r="X49" s="135"/>
      <c r="Y49" s="177"/>
    </row>
    <row r="50" spans="24:25" x14ac:dyDescent="0.15">
      <c r="X50" s="135"/>
      <c r="Y50" s="177"/>
    </row>
    <row r="51" spans="24:25" x14ac:dyDescent="0.15">
      <c r="X51" s="135"/>
      <c r="Y51" s="177"/>
    </row>
    <row r="52" spans="24:25" x14ac:dyDescent="0.15">
      <c r="X52" s="177"/>
      <c r="Y52" s="177"/>
    </row>
    <row r="53" spans="24:25" x14ac:dyDescent="0.15">
      <c r="X53" s="177"/>
      <c r="Y53" s="177"/>
    </row>
    <row r="54" spans="24:25" x14ac:dyDescent="0.15">
      <c r="X54" s="177"/>
      <c r="Y54" s="177"/>
    </row>
    <row r="55" spans="24:25" x14ac:dyDescent="0.15">
      <c r="X55" s="177"/>
      <c r="Y55" s="177"/>
    </row>
    <row r="56" spans="24:25" x14ac:dyDescent="0.15">
      <c r="X56" s="177"/>
      <c r="Y56" s="177"/>
    </row>
    <row r="57" spans="24:25" x14ac:dyDescent="0.15">
      <c r="X57" s="177"/>
      <c r="Y57" s="177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3"/>
  <sheetViews>
    <sheetView zoomScale="75" workbookViewId="0">
      <selection sqref="A1:IV65536"/>
    </sheetView>
  </sheetViews>
  <sheetFormatPr defaultColWidth="7.5" defaultRowHeight="12" x14ac:dyDescent="0.15"/>
  <cols>
    <col min="1" max="1" width="0.75" style="136" customWidth="1"/>
    <col min="2" max="2" width="6" style="136" customWidth="1"/>
    <col min="3" max="3" width="3.25" style="136" customWidth="1"/>
    <col min="4" max="5" width="5.5" style="136" customWidth="1"/>
    <col min="6" max="6" width="6" style="136" customWidth="1"/>
    <col min="7" max="7" width="5.5" style="136" customWidth="1"/>
    <col min="8" max="8" width="7.625" style="136" customWidth="1"/>
    <col min="9" max="9" width="5.5" style="136" customWidth="1"/>
    <col min="10" max="10" width="5.75" style="136" customWidth="1"/>
    <col min="11" max="11" width="5.875" style="136" customWidth="1"/>
    <col min="12" max="12" width="7.625" style="136" customWidth="1"/>
    <col min="13" max="14" width="5.75" style="136" customWidth="1"/>
    <col min="15" max="15" width="5.875" style="136" customWidth="1"/>
    <col min="16" max="16" width="7.75" style="136" customWidth="1"/>
    <col min="17" max="17" width="5.5" style="136" customWidth="1"/>
    <col min="18" max="18" width="5.75" style="136" customWidth="1"/>
    <col min="19" max="19" width="5.875" style="136" customWidth="1"/>
    <col min="20" max="20" width="7.75" style="136" customWidth="1"/>
    <col min="21" max="22" width="5.5" style="136" customWidth="1"/>
    <col min="23" max="23" width="5.875" style="136" customWidth="1"/>
    <col min="24" max="24" width="7.75" style="136" customWidth="1"/>
    <col min="25" max="16384" width="7.5" style="136"/>
  </cols>
  <sheetData>
    <row r="3" spans="2:32" x14ac:dyDescent="0.15">
      <c r="B3" s="136" t="s">
        <v>130</v>
      </c>
    </row>
    <row r="4" spans="2:32" x14ac:dyDescent="0.15">
      <c r="X4" s="137" t="s">
        <v>85</v>
      </c>
    </row>
    <row r="5" spans="2:32" ht="6" customHeight="1" x14ac:dyDescent="0.15"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Z5" s="135"/>
    </row>
    <row r="6" spans="2:32" ht="13.5" customHeight="1" x14ac:dyDescent="0.15">
      <c r="B6" s="181"/>
      <c r="C6" s="182" t="s">
        <v>86</v>
      </c>
      <c r="D6" s="183"/>
      <c r="E6" s="221" t="s">
        <v>131</v>
      </c>
      <c r="F6" s="222"/>
      <c r="G6" s="222"/>
      <c r="H6" s="223"/>
      <c r="I6" s="224" t="s">
        <v>132</v>
      </c>
      <c r="J6" s="225"/>
      <c r="K6" s="225"/>
      <c r="L6" s="226"/>
      <c r="M6" s="224" t="s">
        <v>133</v>
      </c>
      <c r="N6" s="225"/>
      <c r="O6" s="225"/>
      <c r="P6" s="226"/>
      <c r="Q6" s="224" t="s">
        <v>134</v>
      </c>
      <c r="R6" s="225"/>
      <c r="S6" s="225"/>
      <c r="T6" s="226"/>
      <c r="U6" s="224" t="s">
        <v>135</v>
      </c>
      <c r="V6" s="225"/>
      <c r="W6" s="225"/>
      <c r="X6" s="226"/>
      <c r="Z6" s="158"/>
      <c r="AA6" s="144"/>
      <c r="AB6" s="144"/>
      <c r="AC6" s="144"/>
      <c r="AD6" s="144"/>
      <c r="AE6" s="144"/>
      <c r="AF6" s="135"/>
    </row>
    <row r="7" spans="2:32" ht="13.5" x14ac:dyDescent="0.15">
      <c r="B7" s="184" t="s">
        <v>92</v>
      </c>
      <c r="C7" s="185"/>
      <c r="D7" s="186"/>
      <c r="E7" s="171" t="s">
        <v>93</v>
      </c>
      <c r="F7" s="149" t="s">
        <v>94</v>
      </c>
      <c r="G7" s="227" t="s">
        <v>95</v>
      </c>
      <c r="H7" s="149" t="s">
        <v>96</v>
      </c>
      <c r="I7" s="171" t="s">
        <v>93</v>
      </c>
      <c r="J7" s="149" t="s">
        <v>94</v>
      </c>
      <c r="K7" s="227" t="s">
        <v>95</v>
      </c>
      <c r="L7" s="149" t="s">
        <v>96</v>
      </c>
      <c r="M7" s="171" t="s">
        <v>93</v>
      </c>
      <c r="N7" s="149" t="s">
        <v>94</v>
      </c>
      <c r="O7" s="227" t="s">
        <v>95</v>
      </c>
      <c r="P7" s="149" t="s">
        <v>96</v>
      </c>
      <c r="Q7" s="171" t="s">
        <v>136</v>
      </c>
      <c r="R7" s="149" t="s">
        <v>94</v>
      </c>
      <c r="S7" s="227" t="s">
        <v>95</v>
      </c>
      <c r="T7" s="149" t="s">
        <v>96</v>
      </c>
      <c r="U7" s="171" t="s">
        <v>93</v>
      </c>
      <c r="V7" s="149" t="s">
        <v>94</v>
      </c>
      <c r="W7" s="227" t="s">
        <v>95</v>
      </c>
      <c r="X7" s="149" t="s">
        <v>96</v>
      </c>
      <c r="Z7" s="135"/>
      <c r="AA7" s="158"/>
      <c r="AB7" s="158"/>
      <c r="AC7" s="158"/>
      <c r="AD7" s="158"/>
      <c r="AE7" s="158"/>
      <c r="AF7" s="135"/>
    </row>
    <row r="8" spans="2:32" ht="13.5" x14ac:dyDescent="0.15">
      <c r="B8" s="193"/>
      <c r="C8" s="180"/>
      <c r="D8" s="180"/>
      <c r="E8" s="155"/>
      <c r="F8" s="156"/>
      <c r="G8" s="157" t="s">
        <v>97</v>
      </c>
      <c r="H8" s="156"/>
      <c r="I8" s="155"/>
      <c r="J8" s="156"/>
      <c r="K8" s="157" t="s">
        <v>97</v>
      </c>
      <c r="L8" s="156"/>
      <c r="M8" s="155"/>
      <c r="N8" s="156"/>
      <c r="O8" s="157" t="s">
        <v>97</v>
      </c>
      <c r="P8" s="156"/>
      <c r="Q8" s="155"/>
      <c r="R8" s="156"/>
      <c r="S8" s="157" t="s">
        <v>97</v>
      </c>
      <c r="T8" s="156"/>
      <c r="U8" s="155"/>
      <c r="V8" s="156"/>
      <c r="W8" s="157" t="s">
        <v>97</v>
      </c>
      <c r="X8" s="156"/>
      <c r="Z8" s="135"/>
      <c r="AA8" s="158"/>
      <c r="AB8" s="158"/>
      <c r="AC8" s="158"/>
      <c r="AD8" s="158"/>
      <c r="AE8" s="158"/>
      <c r="AF8" s="135"/>
    </row>
    <row r="9" spans="2:32" ht="14.1" customHeight="1" x14ac:dyDescent="0.15">
      <c r="B9" s="138" t="s">
        <v>0</v>
      </c>
      <c r="C9" s="150">
        <v>19</v>
      </c>
      <c r="D9" s="159" t="s">
        <v>1</v>
      </c>
      <c r="E9" s="160">
        <v>5450</v>
      </c>
      <c r="F9" s="161">
        <v>6773</v>
      </c>
      <c r="G9" s="135">
        <v>5858</v>
      </c>
      <c r="H9" s="161">
        <v>349217</v>
      </c>
      <c r="I9" s="160">
        <v>5460</v>
      </c>
      <c r="J9" s="161">
        <v>6930</v>
      </c>
      <c r="K9" s="135">
        <v>5952</v>
      </c>
      <c r="L9" s="161">
        <v>175449</v>
      </c>
      <c r="M9" s="160">
        <v>1418</v>
      </c>
      <c r="N9" s="161">
        <v>2258</v>
      </c>
      <c r="O9" s="135">
        <v>1888</v>
      </c>
      <c r="P9" s="161">
        <v>871984</v>
      </c>
      <c r="Q9" s="160">
        <v>2267</v>
      </c>
      <c r="R9" s="161">
        <v>2835</v>
      </c>
      <c r="S9" s="135">
        <v>2638</v>
      </c>
      <c r="T9" s="161">
        <v>274636</v>
      </c>
      <c r="U9" s="160">
        <v>2415</v>
      </c>
      <c r="V9" s="161">
        <v>2940</v>
      </c>
      <c r="W9" s="135">
        <v>2741</v>
      </c>
      <c r="X9" s="161">
        <v>250107</v>
      </c>
      <c r="Z9" s="135"/>
      <c r="AA9" s="158"/>
      <c r="AB9" s="158"/>
      <c r="AC9" s="158"/>
      <c r="AD9" s="158"/>
      <c r="AE9" s="158"/>
      <c r="AF9" s="135"/>
    </row>
    <row r="10" spans="2:32" ht="14.1" customHeight="1" x14ac:dyDescent="0.15">
      <c r="B10" s="160"/>
      <c r="C10" s="150">
        <v>20</v>
      </c>
      <c r="D10" s="165"/>
      <c r="E10" s="160">
        <v>4200</v>
      </c>
      <c r="F10" s="161">
        <v>6300</v>
      </c>
      <c r="G10" s="135">
        <v>5103</v>
      </c>
      <c r="H10" s="161">
        <v>321436</v>
      </c>
      <c r="I10" s="160">
        <v>4410</v>
      </c>
      <c r="J10" s="161">
        <v>6510</v>
      </c>
      <c r="K10" s="135">
        <v>5373</v>
      </c>
      <c r="L10" s="161">
        <v>167308</v>
      </c>
      <c r="M10" s="160">
        <v>1155</v>
      </c>
      <c r="N10" s="161">
        <v>2048</v>
      </c>
      <c r="O10" s="135">
        <v>1716</v>
      </c>
      <c r="P10" s="161">
        <v>882113</v>
      </c>
      <c r="Q10" s="160">
        <v>1785</v>
      </c>
      <c r="R10" s="161">
        <v>2783</v>
      </c>
      <c r="S10" s="135">
        <v>2351</v>
      </c>
      <c r="T10" s="161">
        <v>280214</v>
      </c>
      <c r="U10" s="160">
        <v>1890</v>
      </c>
      <c r="V10" s="161">
        <v>2888</v>
      </c>
      <c r="W10" s="135">
        <v>2563</v>
      </c>
      <c r="X10" s="161">
        <v>270080</v>
      </c>
      <c r="Z10" s="135"/>
      <c r="AA10" s="158"/>
      <c r="AB10" s="158"/>
      <c r="AC10" s="158"/>
      <c r="AD10" s="158"/>
      <c r="AE10" s="158"/>
      <c r="AF10" s="135"/>
    </row>
    <row r="11" spans="2:32" ht="14.1" customHeight="1" x14ac:dyDescent="0.15">
      <c r="B11" s="160"/>
      <c r="C11" s="150">
        <v>21</v>
      </c>
      <c r="D11" s="165"/>
      <c r="E11" s="160">
        <v>3885</v>
      </c>
      <c r="F11" s="161">
        <v>5880</v>
      </c>
      <c r="G11" s="135">
        <v>4682</v>
      </c>
      <c r="H11" s="161">
        <v>425313</v>
      </c>
      <c r="I11" s="160">
        <v>4095</v>
      </c>
      <c r="J11" s="161">
        <v>6090</v>
      </c>
      <c r="K11" s="135">
        <v>4956</v>
      </c>
      <c r="L11" s="161">
        <v>174582</v>
      </c>
      <c r="M11" s="160">
        <v>1050</v>
      </c>
      <c r="N11" s="161">
        <v>1995</v>
      </c>
      <c r="O11" s="135">
        <v>1558</v>
      </c>
      <c r="P11" s="161">
        <v>1019405</v>
      </c>
      <c r="Q11" s="160">
        <v>1680</v>
      </c>
      <c r="R11" s="161">
        <v>2730</v>
      </c>
      <c r="S11" s="135">
        <v>2260</v>
      </c>
      <c r="T11" s="161">
        <v>393315</v>
      </c>
      <c r="U11" s="160">
        <v>1785</v>
      </c>
      <c r="V11" s="161">
        <v>2835</v>
      </c>
      <c r="W11" s="135">
        <v>2420</v>
      </c>
      <c r="X11" s="161">
        <v>341224</v>
      </c>
      <c r="Z11" s="135"/>
      <c r="AA11" s="135"/>
      <c r="AB11" s="135"/>
      <c r="AC11" s="135"/>
      <c r="AD11" s="135"/>
      <c r="AE11" s="135"/>
      <c r="AF11" s="135"/>
    </row>
    <row r="12" spans="2:32" ht="14.1" customHeight="1" x14ac:dyDescent="0.15">
      <c r="B12" s="160"/>
      <c r="C12" s="150">
        <v>22</v>
      </c>
      <c r="D12" s="165"/>
      <c r="E12" s="161">
        <v>3990</v>
      </c>
      <c r="F12" s="161">
        <v>5775</v>
      </c>
      <c r="G12" s="161">
        <v>4717</v>
      </c>
      <c r="H12" s="161">
        <v>410710</v>
      </c>
      <c r="I12" s="161">
        <v>4200</v>
      </c>
      <c r="J12" s="161">
        <v>6090</v>
      </c>
      <c r="K12" s="161">
        <v>4918</v>
      </c>
      <c r="L12" s="161">
        <v>163925</v>
      </c>
      <c r="M12" s="161">
        <v>1050</v>
      </c>
      <c r="N12" s="161">
        <v>2310</v>
      </c>
      <c r="O12" s="161">
        <v>1599</v>
      </c>
      <c r="P12" s="161">
        <v>934431</v>
      </c>
      <c r="Q12" s="161">
        <v>1680</v>
      </c>
      <c r="R12" s="161">
        <v>2625</v>
      </c>
      <c r="S12" s="161">
        <v>2158</v>
      </c>
      <c r="T12" s="161">
        <v>374880</v>
      </c>
      <c r="U12" s="161">
        <v>1890</v>
      </c>
      <c r="V12" s="161">
        <v>2835</v>
      </c>
      <c r="W12" s="161">
        <v>2324</v>
      </c>
      <c r="X12" s="165">
        <v>349731</v>
      </c>
      <c r="Z12" s="135"/>
      <c r="AA12" s="135"/>
      <c r="AB12" s="135"/>
      <c r="AC12" s="135"/>
      <c r="AD12" s="135"/>
      <c r="AE12" s="135"/>
      <c r="AF12" s="135"/>
    </row>
    <row r="13" spans="2:32" ht="14.1" customHeight="1" x14ac:dyDescent="0.15">
      <c r="B13" s="153"/>
      <c r="C13" s="157">
        <v>23</v>
      </c>
      <c r="D13" s="166"/>
      <c r="E13" s="167">
        <v>3990</v>
      </c>
      <c r="F13" s="167">
        <v>5775</v>
      </c>
      <c r="G13" s="167">
        <v>4643.6830190076089</v>
      </c>
      <c r="H13" s="167">
        <v>310564.39999999985</v>
      </c>
      <c r="I13" s="167">
        <v>4095</v>
      </c>
      <c r="J13" s="167">
        <v>5775</v>
      </c>
      <c r="K13" s="167">
        <v>4763.6984886039127</v>
      </c>
      <c r="L13" s="167">
        <v>151517.80000000002</v>
      </c>
      <c r="M13" s="167">
        <v>1155</v>
      </c>
      <c r="N13" s="167">
        <v>1890</v>
      </c>
      <c r="O13" s="167">
        <v>1587.2565637503362</v>
      </c>
      <c r="P13" s="167">
        <v>711497.9</v>
      </c>
      <c r="Q13" s="167">
        <v>1785</v>
      </c>
      <c r="R13" s="167">
        <v>2572.5</v>
      </c>
      <c r="S13" s="167">
        <v>2229.485867329422</v>
      </c>
      <c r="T13" s="167">
        <v>269774.89999999991</v>
      </c>
      <c r="U13" s="167">
        <v>1785</v>
      </c>
      <c r="V13" s="167">
        <v>2835</v>
      </c>
      <c r="W13" s="167">
        <v>2385.6211200774183</v>
      </c>
      <c r="X13" s="167">
        <v>248529.69999999995</v>
      </c>
      <c r="Z13" s="135"/>
      <c r="AA13" s="158"/>
      <c r="AB13" s="158"/>
      <c r="AC13" s="158"/>
      <c r="AD13" s="158"/>
      <c r="AE13" s="144"/>
      <c r="AF13" s="135"/>
    </row>
    <row r="14" spans="2:32" ht="14.1" customHeight="1" x14ac:dyDescent="0.15">
      <c r="B14" s="160" t="s">
        <v>98</v>
      </c>
      <c r="C14" s="150">
        <v>8</v>
      </c>
      <c r="D14" s="165" t="s">
        <v>99</v>
      </c>
      <c r="E14" s="161">
        <v>4095</v>
      </c>
      <c r="F14" s="161">
        <v>4830</v>
      </c>
      <c r="G14" s="161">
        <v>4428.9052387740558</v>
      </c>
      <c r="H14" s="161">
        <v>25814.7</v>
      </c>
      <c r="I14" s="161">
        <v>4410</v>
      </c>
      <c r="J14" s="161">
        <v>5040</v>
      </c>
      <c r="K14" s="161">
        <v>4643.4800070928268</v>
      </c>
      <c r="L14" s="161">
        <v>6625.4000000000005</v>
      </c>
      <c r="M14" s="161">
        <v>1575</v>
      </c>
      <c r="N14" s="161">
        <v>1890</v>
      </c>
      <c r="O14" s="161">
        <v>1668.8221066590081</v>
      </c>
      <c r="P14" s="161">
        <v>70971</v>
      </c>
      <c r="Q14" s="161">
        <v>1890</v>
      </c>
      <c r="R14" s="161">
        <v>2520</v>
      </c>
      <c r="S14" s="161">
        <v>2217.3194373182832</v>
      </c>
      <c r="T14" s="161">
        <v>18698.2</v>
      </c>
      <c r="U14" s="161">
        <v>2006.2350000000001</v>
      </c>
      <c r="V14" s="161">
        <v>2625</v>
      </c>
      <c r="W14" s="161">
        <v>2332.9544100593466</v>
      </c>
      <c r="X14" s="165">
        <v>19209.2</v>
      </c>
      <c r="Z14" s="135"/>
    </row>
    <row r="15" spans="2:32" ht="14.1" customHeight="1" x14ac:dyDescent="0.15">
      <c r="B15" s="160"/>
      <c r="C15" s="150">
        <v>9</v>
      </c>
      <c r="D15" s="165"/>
      <c r="E15" s="161">
        <v>4305</v>
      </c>
      <c r="F15" s="161">
        <v>4799.97</v>
      </c>
      <c r="G15" s="161">
        <v>4533.315773426385</v>
      </c>
      <c r="H15" s="161">
        <v>17355.7</v>
      </c>
      <c r="I15" s="161">
        <v>4372.7250000000004</v>
      </c>
      <c r="J15" s="161">
        <v>5090.4000000000005</v>
      </c>
      <c r="K15" s="161">
        <v>4692.9688346883468</v>
      </c>
      <c r="L15" s="161">
        <v>4895.7</v>
      </c>
      <c r="M15" s="161">
        <v>1522.5</v>
      </c>
      <c r="N15" s="161">
        <v>1785</v>
      </c>
      <c r="O15" s="161">
        <v>1613.2412873830647</v>
      </c>
      <c r="P15" s="161">
        <v>39001.800000000003</v>
      </c>
      <c r="Q15" s="161">
        <v>1890</v>
      </c>
      <c r="R15" s="161">
        <v>2415</v>
      </c>
      <c r="S15" s="161">
        <v>2194.2294719935758</v>
      </c>
      <c r="T15" s="161">
        <v>15931.100000000002</v>
      </c>
      <c r="U15" s="161">
        <v>2047.5</v>
      </c>
      <c r="V15" s="161">
        <v>2520</v>
      </c>
      <c r="W15" s="161">
        <v>2325.4507630813955</v>
      </c>
      <c r="X15" s="165">
        <v>13706.3</v>
      </c>
      <c r="Z15" s="135"/>
    </row>
    <row r="16" spans="2:32" ht="14.1" customHeight="1" x14ac:dyDescent="0.15">
      <c r="B16" s="160"/>
      <c r="C16" s="150">
        <v>10</v>
      </c>
      <c r="D16" s="165"/>
      <c r="E16" s="161">
        <v>4305</v>
      </c>
      <c r="F16" s="161">
        <v>4987.5</v>
      </c>
      <c r="G16" s="161">
        <v>4681.7004528038997</v>
      </c>
      <c r="H16" s="161">
        <v>13008.900000000001</v>
      </c>
      <c r="I16" s="161">
        <v>4620</v>
      </c>
      <c r="J16" s="161">
        <v>5040</v>
      </c>
      <c r="K16" s="161">
        <v>4886.0866590649948</v>
      </c>
      <c r="L16" s="161">
        <v>4960.8</v>
      </c>
      <c r="M16" s="161">
        <v>1470</v>
      </c>
      <c r="N16" s="161">
        <v>1785</v>
      </c>
      <c r="O16" s="161">
        <v>1615.1717779565568</v>
      </c>
      <c r="P16" s="161">
        <v>40135.9</v>
      </c>
      <c r="Q16" s="161">
        <v>1942.5</v>
      </c>
      <c r="R16" s="161">
        <v>2310</v>
      </c>
      <c r="S16" s="161">
        <v>2186.863636363636</v>
      </c>
      <c r="T16" s="161">
        <v>14327.8</v>
      </c>
      <c r="U16" s="161">
        <v>2047.5</v>
      </c>
      <c r="V16" s="161">
        <v>2450.0700000000002</v>
      </c>
      <c r="W16" s="161">
        <v>2278.8638228941686</v>
      </c>
      <c r="X16" s="165">
        <v>15111.4</v>
      </c>
      <c r="Z16" s="135"/>
    </row>
    <row r="17" spans="2:26" ht="14.1" customHeight="1" x14ac:dyDescent="0.15">
      <c r="B17" s="160"/>
      <c r="C17" s="150">
        <v>11</v>
      </c>
      <c r="D17" s="165"/>
      <c r="E17" s="161">
        <v>4305</v>
      </c>
      <c r="F17" s="161">
        <v>4935</v>
      </c>
      <c r="G17" s="161">
        <v>4608.0157505020079</v>
      </c>
      <c r="H17" s="161">
        <v>23926</v>
      </c>
      <c r="I17" s="161">
        <v>4620</v>
      </c>
      <c r="J17" s="161">
        <v>5090.4000000000005</v>
      </c>
      <c r="K17" s="161">
        <v>4789.6017791236882</v>
      </c>
      <c r="L17" s="161">
        <v>6876.2</v>
      </c>
      <c r="M17" s="161">
        <v>1155</v>
      </c>
      <c r="N17" s="161">
        <v>1680</v>
      </c>
      <c r="O17" s="161">
        <v>1454.9008748185831</v>
      </c>
      <c r="P17" s="161">
        <v>54891.199999999997</v>
      </c>
      <c r="Q17" s="161">
        <v>1785</v>
      </c>
      <c r="R17" s="161">
        <v>2310</v>
      </c>
      <c r="S17" s="161">
        <v>2007.4312355806203</v>
      </c>
      <c r="T17" s="161">
        <v>24438.700000000004</v>
      </c>
      <c r="U17" s="161">
        <v>1785</v>
      </c>
      <c r="V17" s="161">
        <v>2520</v>
      </c>
      <c r="W17" s="161">
        <v>2187.8860761546443</v>
      </c>
      <c r="X17" s="165">
        <v>23766.199999999997</v>
      </c>
      <c r="Z17" s="135"/>
    </row>
    <row r="18" spans="2:26" ht="14.1" customHeight="1" x14ac:dyDescent="0.15">
      <c r="B18" s="160"/>
      <c r="C18" s="150">
        <v>12</v>
      </c>
      <c r="D18" s="165"/>
      <c r="E18" s="161">
        <v>4620</v>
      </c>
      <c r="F18" s="161">
        <v>5250</v>
      </c>
      <c r="G18" s="161">
        <v>4949.5812053115424</v>
      </c>
      <c r="H18" s="161">
        <v>31828.1</v>
      </c>
      <c r="I18" s="161">
        <v>4725</v>
      </c>
      <c r="J18" s="161">
        <v>5565</v>
      </c>
      <c r="K18" s="161">
        <v>5287.6864864864865</v>
      </c>
      <c r="L18" s="161">
        <v>17707.900000000001</v>
      </c>
      <c r="M18" s="161">
        <v>1155</v>
      </c>
      <c r="N18" s="161">
        <v>1627.5</v>
      </c>
      <c r="O18" s="161">
        <v>1405.1865124173048</v>
      </c>
      <c r="P18" s="161">
        <v>53648.100000000006</v>
      </c>
      <c r="Q18" s="161">
        <v>1785</v>
      </c>
      <c r="R18" s="161">
        <v>2257.5</v>
      </c>
      <c r="S18" s="161">
        <v>2030.1382104542342</v>
      </c>
      <c r="T18" s="161">
        <v>28108.399999999998</v>
      </c>
      <c r="U18" s="161">
        <v>1890</v>
      </c>
      <c r="V18" s="161">
        <v>2394</v>
      </c>
      <c r="W18" s="161">
        <v>2199.196999315805</v>
      </c>
      <c r="X18" s="165">
        <v>24207.199999999997</v>
      </c>
      <c r="Z18" s="135"/>
    </row>
    <row r="19" spans="2:26" ht="14.1" customHeight="1" x14ac:dyDescent="0.15">
      <c r="B19" s="160" t="s">
        <v>100</v>
      </c>
      <c r="C19" s="150">
        <v>1</v>
      </c>
      <c r="D19" s="165" t="s">
        <v>99</v>
      </c>
      <c r="E19" s="161">
        <v>4515</v>
      </c>
      <c r="F19" s="161">
        <v>5250</v>
      </c>
      <c r="G19" s="161">
        <v>4858.7768613464114</v>
      </c>
      <c r="H19" s="161">
        <v>37183.9</v>
      </c>
      <c r="I19" s="161">
        <v>5040</v>
      </c>
      <c r="J19" s="161">
        <v>5040</v>
      </c>
      <c r="K19" s="161">
        <v>5040</v>
      </c>
      <c r="L19" s="161">
        <v>6048.6</v>
      </c>
      <c r="M19" s="161">
        <v>1260</v>
      </c>
      <c r="N19" s="161">
        <v>1680</v>
      </c>
      <c r="O19" s="161">
        <v>1454.3617766629181</v>
      </c>
      <c r="P19" s="161">
        <v>54906.1</v>
      </c>
      <c r="Q19" s="161">
        <v>1785</v>
      </c>
      <c r="R19" s="161">
        <v>2310</v>
      </c>
      <c r="S19" s="161">
        <v>2092.4365249097218</v>
      </c>
      <c r="T19" s="161">
        <v>22115.899999999998</v>
      </c>
      <c r="U19" s="161">
        <v>1890</v>
      </c>
      <c r="V19" s="161">
        <v>2415</v>
      </c>
      <c r="W19" s="161">
        <v>2218.7123919619708</v>
      </c>
      <c r="X19" s="165">
        <v>24461.199999999997</v>
      </c>
      <c r="Z19" s="135"/>
    </row>
    <row r="20" spans="2:26" ht="14.1" customHeight="1" x14ac:dyDescent="0.15">
      <c r="B20" s="160"/>
      <c r="C20" s="150">
        <v>2</v>
      </c>
      <c r="D20" s="165"/>
      <c r="E20" s="161">
        <v>4567.5</v>
      </c>
      <c r="F20" s="161">
        <v>5040</v>
      </c>
      <c r="G20" s="161">
        <v>4858.3326407921504</v>
      </c>
      <c r="H20" s="161">
        <v>23229</v>
      </c>
      <c r="I20" s="161">
        <v>4725</v>
      </c>
      <c r="J20" s="161">
        <v>5250</v>
      </c>
      <c r="K20" s="161">
        <v>4996.105263157895</v>
      </c>
      <c r="L20" s="161">
        <v>10103.5</v>
      </c>
      <c r="M20" s="161">
        <v>1365</v>
      </c>
      <c r="N20" s="161">
        <v>1785</v>
      </c>
      <c r="O20" s="161">
        <v>1483.5032393942433</v>
      </c>
      <c r="P20" s="161">
        <v>66602.900000000009</v>
      </c>
      <c r="Q20" s="161">
        <v>1785</v>
      </c>
      <c r="R20" s="161">
        <v>2310</v>
      </c>
      <c r="S20" s="161">
        <v>2118.7284020020315</v>
      </c>
      <c r="T20" s="161">
        <v>26091.5</v>
      </c>
      <c r="U20" s="161">
        <v>1890</v>
      </c>
      <c r="V20" s="161">
        <v>2520</v>
      </c>
      <c r="W20" s="161">
        <v>2286.1149906792616</v>
      </c>
      <c r="X20" s="165">
        <v>24756.3</v>
      </c>
      <c r="Z20" s="135"/>
    </row>
    <row r="21" spans="2:26" ht="14.1" customHeight="1" x14ac:dyDescent="0.15">
      <c r="B21" s="160"/>
      <c r="C21" s="150">
        <v>3</v>
      </c>
      <c r="D21" s="165"/>
      <c r="E21" s="161">
        <v>4534.95</v>
      </c>
      <c r="F21" s="161">
        <v>5145</v>
      </c>
      <c r="G21" s="161">
        <v>4895.3891706861677</v>
      </c>
      <c r="H21" s="161">
        <v>19498.599999999999</v>
      </c>
      <c r="I21" s="161">
        <v>4725</v>
      </c>
      <c r="J21" s="161">
        <v>5302.5</v>
      </c>
      <c r="K21" s="161">
        <v>5009.0218964893229</v>
      </c>
      <c r="L21" s="161">
        <v>6649.9000000000005</v>
      </c>
      <c r="M21" s="161">
        <v>1365</v>
      </c>
      <c r="N21" s="161">
        <v>1680</v>
      </c>
      <c r="O21" s="161">
        <v>1477.6964008615701</v>
      </c>
      <c r="P21" s="161">
        <v>69970.100000000006</v>
      </c>
      <c r="Q21" s="161">
        <v>1890</v>
      </c>
      <c r="R21" s="161">
        <v>2310</v>
      </c>
      <c r="S21" s="161">
        <v>2165.7724676588236</v>
      </c>
      <c r="T21" s="161">
        <v>22770.799999999999</v>
      </c>
      <c r="U21" s="161">
        <v>1995</v>
      </c>
      <c r="V21" s="161">
        <v>2467.5</v>
      </c>
      <c r="W21" s="161">
        <v>2278.5219044646674</v>
      </c>
      <c r="X21" s="165">
        <v>20553.7</v>
      </c>
      <c r="Z21" s="135"/>
    </row>
    <row r="22" spans="2:26" ht="14.1" customHeight="1" x14ac:dyDescent="0.15">
      <c r="B22" s="160"/>
      <c r="C22" s="150">
        <v>4</v>
      </c>
      <c r="D22" s="165"/>
      <c r="E22" s="161">
        <v>4620</v>
      </c>
      <c r="F22" s="161">
        <v>5071.5</v>
      </c>
      <c r="G22" s="161">
        <v>4926.5622786304602</v>
      </c>
      <c r="H22" s="161">
        <v>28806.6</v>
      </c>
      <c r="I22" s="161">
        <v>4620</v>
      </c>
      <c r="J22" s="161">
        <v>5250</v>
      </c>
      <c r="K22" s="161">
        <v>5059.2431483187465</v>
      </c>
      <c r="L22" s="161">
        <v>5598.2</v>
      </c>
      <c r="M22" s="161">
        <v>1417.5</v>
      </c>
      <c r="N22" s="161">
        <v>1785</v>
      </c>
      <c r="O22" s="161">
        <v>1584.5032565478073</v>
      </c>
      <c r="P22" s="161">
        <v>90006.1</v>
      </c>
      <c r="Q22" s="161">
        <v>1785</v>
      </c>
      <c r="R22" s="161">
        <v>2310</v>
      </c>
      <c r="S22" s="161">
        <v>2077.790448289205</v>
      </c>
      <c r="T22" s="161">
        <v>34268.299999999996</v>
      </c>
      <c r="U22" s="161">
        <v>1995</v>
      </c>
      <c r="V22" s="161">
        <v>2467.5</v>
      </c>
      <c r="W22" s="161">
        <v>2230.7116272579665</v>
      </c>
      <c r="X22" s="165">
        <v>33415.599999999999</v>
      </c>
      <c r="Z22" s="135"/>
    </row>
    <row r="23" spans="2:26" ht="14.1" customHeight="1" x14ac:dyDescent="0.15">
      <c r="B23" s="160"/>
      <c r="C23" s="150">
        <v>5</v>
      </c>
      <c r="D23" s="165"/>
      <c r="E23" s="161">
        <v>4725</v>
      </c>
      <c r="F23" s="161">
        <v>5250</v>
      </c>
      <c r="G23" s="161">
        <v>4951.7903238402678</v>
      </c>
      <c r="H23" s="161">
        <v>25635.9</v>
      </c>
      <c r="I23" s="161">
        <v>4725</v>
      </c>
      <c r="J23" s="161">
        <v>5215.0349999999999</v>
      </c>
      <c r="K23" s="161">
        <v>5021.3214769647693</v>
      </c>
      <c r="L23" s="161">
        <v>5481.5</v>
      </c>
      <c r="M23" s="161">
        <v>1417.5</v>
      </c>
      <c r="N23" s="161">
        <v>1785</v>
      </c>
      <c r="O23" s="161">
        <v>1564.7209809787332</v>
      </c>
      <c r="P23" s="161">
        <v>106041.69999999998</v>
      </c>
      <c r="Q23" s="161">
        <v>1785</v>
      </c>
      <c r="R23" s="161">
        <v>2310</v>
      </c>
      <c r="S23" s="161">
        <v>2107.0339239782797</v>
      </c>
      <c r="T23" s="161">
        <v>38037.399999999994</v>
      </c>
      <c r="U23" s="161">
        <v>1890</v>
      </c>
      <c r="V23" s="161">
        <v>2415</v>
      </c>
      <c r="W23" s="161">
        <v>2213.8383818891562</v>
      </c>
      <c r="X23" s="165">
        <v>35665.800000000003</v>
      </c>
      <c r="Z23" s="135"/>
    </row>
    <row r="24" spans="2:26" ht="14.1" customHeight="1" x14ac:dyDescent="0.15">
      <c r="B24" s="160"/>
      <c r="C24" s="150">
        <v>6</v>
      </c>
      <c r="D24" s="165"/>
      <c r="E24" s="161">
        <v>4701.585</v>
      </c>
      <c r="F24" s="161">
        <v>5197.5</v>
      </c>
      <c r="G24" s="161">
        <v>4885.671025440035</v>
      </c>
      <c r="H24" s="161">
        <v>34560.6</v>
      </c>
      <c r="I24" s="161">
        <v>4830</v>
      </c>
      <c r="J24" s="161">
        <v>5250</v>
      </c>
      <c r="K24" s="161">
        <v>4950.93000943693</v>
      </c>
      <c r="L24" s="161">
        <v>14265.6</v>
      </c>
      <c r="M24" s="161">
        <v>1417.5</v>
      </c>
      <c r="N24" s="161">
        <v>1680</v>
      </c>
      <c r="O24" s="161">
        <v>1548.4438019504312</v>
      </c>
      <c r="P24" s="161">
        <v>68687.5</v>
      </c>
      <c r="Q24" s="161">
        <v>1785</v>
      </c>
      <c r="R24" s="161">
        <v>2310</v>
      </c>
      <c r="S24" s="161">
        <v>2155.3789072461054</v>
      </c>
      <c r="T24" s="161">
        <v>32901.1</v>
      </c>
      <c r="U24" s="161">
        <v>1942.5</v>
      </c>
      <c r="V24" s="161">
        <v>2467.5</v>
      </c>
      <c r="W24" s="165">
        <v>2252.1069098401317</v>
      </c>
      <c r="X24" s="165">
        <v>24914.899999999998</v>
      </c>
      <c r="Z24" s="135"/>
    </row>
    <row r="25" spans="2:26" ht="14.1" customHeight="1" x14ac:dyDescent="0.15">
      <c r="B25" s="160"/>
      <c r="C25" s="150">
        <v>7</v>
      </c>
      <c r="D25" s="165"/>
      <c r="E25" s="161">
        <v>4725</v>
      </c>
      <c r="F25" s="161">
        <v>5355</v>
      </c>
      <c r="G25" s="161">
        <v>4861.6269462294586</v>
      </c>
      <c r="H25" s="161">
        <v>38082.400000000001</v>
      </c>
      <c r="I25" s="161">
        <v>4914</v>
      </c>
      <c r="J25" s="161">
        <v>5378.1</v>
      </c>
      <c r="K25" s="161">
        <v>5049.5049762007784</v>
      </c>
      <c r="L25" s="161">
        <v>6446.8</v>
      </c>
      <c r="M25" s="161">
        <v>1417.5</v>
      </c>
      <c r="N25" s="161">
        <v>1680</v>
      </c>
      <c r="O25" s="161">
        <v>1560.1820484466291</v>
      </c>
      <c r="P25" s="161">
        <v>81418.899999999994</v>
      </c>
      <c r="Q25" s="161">
        <v>1680</v>
      </c>
      <c r="R25" s="161">
        <v>2310</v>
      </c>
      <c r="S25" s="161">
        <v>2075.7485134861085</v>
      </c>
      <c r="T25" s="161">
        <v>26668.5</v>
      </c>
      <c r="U25" s="161">
        <v>1890</v>
      </c>
      <c r="V25" s="161">
        <v>2520</v>
      </c>
      <c r="W25" s="161">
        <v>2211.6866452515737</v>
      </c>
      <c r="X25" s="165">
        <v>22995.600000000002</v>
      </c>
    </row>
    <row r="26" spans="2:26" ht="14.1" customHeight="1" x14ac:dyDescent="0.15">
      <c r="B26" s="153"/>
      <c r="C26" s="157">
        <v>8</v>
      </c>
      <c r="D26" s="166"/>
      <c r="E26" s="169">
        <v>4725</v>
      </c>
      <c r="F26" s="169">
        <v>5460</v>
      </c>
      <c r="G26" s="169">
        <v>4914.1181513730744</v>
      </c>
      <c r="H26" s="169">
        <v>30686.499999999996</v>
      </c>
      <c r="I26" s="169">
        <v>4914</v>
      </c>
      <c r="J26" s="169">
        <v>5460</v>
      </c>
      <c r="K26" s="169">
        <v>5274.3779141646064</v>
      </c>
      <c r="L26" s="169">
        <v>6480.3</v>
      </c>
      <c r="M26" s="169">
        <v>1312.5</v>
      </c>
      <c r="N26" s="169">
        <v>1680</v>
      </c>
      <c r="O26" s="169">
        <v>1533.0428504221006</v>
      </c>
      <c r="P26" s="169">
        <v>78671.5</v>
      </c>
      <c r="Q26" s="169">
        <v>1680</v>
      </c>
      <c r="R26" s="169">
        <v>2310</v>
      </c>
      <c r="S26" s="169">
        <v>2024.5749040913099</v>
      </c>
      <c r="T26" s="169">
        <v>33861.700000000004</v>
      </c>
      <c r="U26" s="169">
        <v>1890</v>
      </c>
      <c r="V26" s="169">
        <v>2520</v>
      </c>
      <c r="W26" s="169">
        <v>2171.3718471070051</v>
      </c>
      <c r="X26" s="166">
        <v>28949.7</v>
      </c>
    </row>
    <row r="27" spans="2:26" ht="14.1" customHeight="1" x14ac:dyDescent="0.15">
      <c r="B27" s="187" t="s">
        <v>137</v>
      </c>
      <c r="C27" s="204"/>
      <c r="D27" s="205"/>
      <c r="E27" s="160"/>
      <c r="F27" s="161"/>
      <c r="G27" s="135"/>
      <c r="H27" s="161"/>
      <c r="I27" s="160"/>
      <c r="J27" s="161"/>
      <c r="K27" s="135"/>
      <c r="L27" s="161"/>
      <c r="M27" s="160"/>
      <c r="N27" s="161"/>
      <c r="O27" s="135"/>
      <c r="P27" s="161"/>
      <c r="Q27" s="160"/>
      <c r="R27" s="161"/>
      <c r="S27" s="135"/>
      <c r="T27" s="161"/>
      <c r="U27" s="160"/>
      <c r="V27" s="161"/>
      <c r="W27" s="135"/>
      <c r="X27" s="161"/>
    </row>
    <row r="28" spans="2:26" ht="14.1" customHeight="1" x14ac:dyDescent="0.15">
      <c r="B28" s="187"/>
      <c r="C28" s="204"/>
      <c r="D28" s="205"/>
      <c r="E28" s="160"/>
      <c r="F28" s="161"/>
      <c r="G28" s="135"/>
      <c r="H28" s="161"/>
      <c r="I28" s="160"/>
      <c r="J28" s="161"/>
      <c r="K28" s="135"/>
      <c r="L28" s="161"/>
      <c r="M28" s="160"/>
      <c r="N28" s="161"/>
      <c r="O28" s="135"/>
      <c r="P28" s="161"/>
      <c r="Q28" s="160"/>
      <c r="R28" s="161"/>
      <c r="S28" s="135"/>
      <c r="T28" s="161"/>
      <c r="U28" s="160"/>
      <c r="V28" s="161"/>
      <c r="W28" s="135"/>
      <c r="X28" s="161"/>
    </row>
    <row r="29" spans="2:26" ht="14.1" customHeight="1" x14ac:dyDescent="0.15">
      <c r="B29" s="184" t="s">
        <v>124</v>
      </c>
      <c r="C29" s="204"/>
      <c r="D29" s="205"/>
      <c r="E29" s="160"/>
      <c r="F29" s="161"/>
      <c r="G29" s="135"/>
      <c r="H29" s="161"/>
      <c r="I29" s="160"/>
      <c r="J29" s="161"/>
      <c r="K29" s="135"/>
      <c r="L29" s="161"/>
      <c r="M29" s="160"/>
      <c r="N29" s="161"/>
      <c r="O29" s="135"/>
      <c r="P29" s="161"/>
      <c r="Q29" s="160"/>
      <c r="R29" s="161"/>
      <c r="S29" s="135"/>
      <c r="T29" s="161"/>
      <c r="U29" s="160"/>
      <c r="V29" s="161"/>
      <c r="W29" s="135"/>
      <c r="X29" s="161"/>
    </row>
    <row r="30" spans="2:26" ht="14.1" customHeight="1" x14ac:dyDescent="0.15">
      <c r="B30" s="206">
        <v>41122</v>
      </c>
      <c r="C30" s="207"/>
      <c r="D30" s="208">
        <v>41128</v>
      </c>
      <c r="E30" s="209">
        <v>4725</v>
      </c>
      <c r="F30" s="209">
        <v>5355</v>
      </c>
      <c r="G30" s="209">
        <v>4900.3109540636033</v>
      </c>
      <c r="H30" s="161">
        <v>7014.4</v>
      </c>
      <c r="I30" s="209">
        <v>4914</v>
      </c>
      <c r="J30" s="209">
        <v>5407.5</v>
      </c>
      <c r="K30" s="209">
        <v>5197.9542253521122</v>
      </c>
      <c r="L30" s="161">
        <v>1858.6</v>
      </c>
      <c r="M30" s="209">
        <v>1365</v>
      </c>
      <c r="N30" s="209">
        <v>1680</v>
      </c>
      <c r="O30" s="209">
        <v>1544.4565266316577</v>
      </c>
      <c r="P30" s="161">
        <v>21801.200000000001</v>
      </c>
      <c r="Q30" s="209">
        <v>1732.5</v>
      </c>
      <c r="R30" s="209">
        <v>2310</v>
      </c>
      <c r="S30" s="209">
        <v>2061.9771182505174</v>
      </c>
      <c r="T30" s="161">
        <v>8048.8</v>
      </c>
      <c r="U30" s="209">
        <v>1890</v>
      </c>
      <c r="V30" s="209">
        <v>2520</v>
      </c>
      <c r="W30" s="209">
        <v>2206.2362898891934</v>
      </c>
      <c r="X30" s="161">
        <v>6456.3</v>
      </c>
    </row>
    <row r="31" spans="2:26" ht="14.1" customHeight="1" x14ac:dyDescent="0.15">
      <c r="B31" s="206" t="s">
        <v>125</v>
      </c>
      <c r="C31" s="207"/>
      <c r="D31" s="208"/>
      <c r="E31" s="160"/>
      <c r="F31" s="161"/>
      <c r="G31" s="135"/>
      <c r="H31" s="161"/>
      <c r="I31" s="160"/>
      <c r="J31" s="161"/>
      <c r="K31" s="135"/>
      <c r="L31" s="161"/>
      <c r="M31" s="160"/>
      <c r="N31" s="161"/>
      <c r="O31" s="135"/>
      <c r="P31" s="161"/>
      <c r="Q31" s="160"/>
      <c r="R31" s="161"/>
      <c r="S31" s="135"/>
      <c r="T31" s="161"/>
      <c r="U31" s="160"/>
      <c r="V31" s="161"/>
      <c r="W31" s="135"/>
      <c r="X31" s="161"/>
    </row>
    <row r="32" spans="2:26" ht="14.1" customHeight="1" x14ac:dyDescent="0.15">
      <c r="B32" s="206">
        <v>41135</v>
      </c>
      <c r="C32" s="207"/>
      <c r="D32" s="208">
        <v>41135</v>
      </c>
      <c r="E32" s="209">
        <v>0</v>
      </c>
      <c r="F32" s="209">
        <v>0</v>
      </c>
      <c r="G32" s="209">
        <v>0</v>
      </c>
      <c r="H32" s="212">
        <v>1361.3</v>
      </c>
      <c r="I32" s="209">
        <v>0</v>
      </c>
      <c r="J32" s="209">
        <v>0</v>
      </c>
      <c r="K32" s="209">
        <v>0</v>
      </c>
      <c r="L32" s="212">
        <v>12.8</v>
      </c>
      <c r="M32" s="209">
        <v>0</v>
      </c>
      <c r="N32" s="209">
        <v>0</v>
      </c>
      <c r="O32" s="209">
        <v>0</v>
      </c>
      <c r="P32" s="212">
        <v>600.5</v>
      </c>
      <c r="Q32" s="209">
        <v>0</v>
      </c>
      <c r="R32" s="209">
        <v>0</v>
      </c>
      <c r="S32" s="209">
        <v>0</v>
      </c>
      <c r="T32" s="212">
        <v>222.5</v>
      </c>
      <c r="U32" s="209">
        <v>0</v>
      </c>
      <c r="V32" s="209">
        <v>0</v>
      </c>
      <c r="W32" s="209">
        <v>0</v>
      </c>
      <c r="X32" s="212">
        <v>528.20000000000005</v>
      </c>
    </row>
    <row r="33" spans="2:24" ht="14.1" customHeight="1" x14ac:dyDescent="0.15">
      <c r="B33" s="206" t="s">
        <v>126</v>
      </c>
      <c r="C33" s="207"/>
      <c r="D33" s="208"/>
      <c r="E33" s="211"/>
      <c r="F33" s="212"/>
      <c r="G33" s="213"/>
      <c r="H33" s="212"/>
      <c r="I33" s="211"/>
      <c r="J33" s="212"/>
      <c r="K33" s="213"/>
      <c r="L33" s="212"/>
      <c r="M33" s="211"/>
      <c r="N33" s="212"/>
      <c r="O33" s="213"/>
      <c r="P33" s="212"/>
      <c r="Q33" s="211"/>
      <c r="R33" s="212"/>
      <c r="S33" s="213"/>
      <c r="T33" s="212"/>
      <c r="U33" s="211"/>
      <c r="V33" s="212"/>
      <c r="W33" s="213"/>
      <c r="X33" s="212"/>
    </row>
    <row r="34" spans="2:24" ht="14.1" customHeight="1" x14ac:dyDescent="0.15">
      <c r="B34" s="206">
        <v>41136</v>
      </c>
      <c r="C34" s="207"/>
      <c r="D34" s="208">
        <v>41142</v>
      </c>
      <c r="E34" s="211">
        <v>4725</v>
      </c>
      <c r="F34" s="212">
        <v>5355</v>
      </c>
      <c r="G34" s="213">
        <v>4880.8873521886444</v>
      </c>
      <c r="H34" s="212">
        <v>9013.2999999999993</v>
      </c>
      <c r="I34" s="209">
        <v>4914</v>
      </c>
      <c r="J34" s="209">
        <v>5450.0250000000005</v>
      </c>
      <c r="K34" s="209">
        <v>5206.257067851373</v>
      </c>
      <c r="L34" s="212">
        <v>1309.8</v>
      </c>
      <c r="M34" s="211">
        <v>1365</v>
      </c>
      <c r="N34" s="212">
        <v>1680</v>
      </c>
      <c r="O34" s="213">
        <v>1556.2573508215619</v>
      </c>
      <c r="P34" s="212">
        <v>16865.900000000001</v>
      </c>
      <c r="Q34" s="211">
        <v>1732.5</v>
      </c>
      <c r="R34" s="212">
        <v>2310</v>
      </c>
      <c r="S34" s="213">
        <v>2045.8065323212038</v>
      </c>
      <c r="T34" s="212">
        <v>8384.5</v>
      </c>
      <c r="U34" s="211">
        <v>1890</v>
      </c>
      <c r="V34" s="212">
        <v>2520</v>
      </c>
      <c r="W34" s="213">
        <v>2185.8820058997062</v>
      </c>
      <c r="X34" s="212">
        <v>8644.4</v>
      </c>
    </row>
    <row r="35" spans="2:24" ht="14.1" customHeight="1" x14ac:dyDescent="0.15">
      <c r="B35" s="206" t="s">
        <v>127</v>
      </c>
      <c r="C35" s="207"/>
      <c r="D35" s="208"/>
      <c r="E35" s="211"/>
      <c r="F35" s="212"/>
      <c r="G35" s="213"/>
      <c r="H35" s="212"/>
      <c r="I35" s="211"/>
      <c r="J35" s="212"/>
      <c r="K35" s="213"/>
      <c r="L35" s="212"/>
      <c r="M35" s="211"/>
      <c r="N35" s="212"/>
      <c r="O35" s="213"/>
      <c r="P35" s="212"/>
      <c r="Q35" s="211"/>
      <c r="R35" s="212"/>
      <c r="S35" s="213"/>
      <c r="T35" s="212"/>
      <c r="U35" s="211"/>
      <c r="V35" s="212"/>
      <c r="W35" s="213"/>
      <c r="X35" s="212"/>
    </row>
    <row r="36" spans="2:24" ht="14.1" customHeight="1" x14ac:dyDescent="0.15">
      <c r="B36" s="206">
        <v>41143</v>
      </c>
      <c r="C36" s="207"/>
      <c r="D36" s="208">
        <v>41149</v>
      </c>
      <c r="E36" s="211">
        <v>4725</v>
      </c>
      <c r="F36" s="212">
        <v>5460</v>
      </c>
      <c r="G36" s="212">
        <v>4934.6498344370875</v>
      </c>
      <c r="H36" s="228">
        <v>6138</v>
      </c>
      <c r="I36" s="211">
        <v>4914</v>
      </c>
      <c r="J36" s="212">
        <v>5460</v>
      </c>
      <c r="K36" s="212">
        <v>5301.2009302325578</v>
      </c>
      <c r="L36" s="228">
        <v>2067.4</v>
      </c>
      <c r="M36" s="211">
        <v>1312.5</v>
      </c>
      <c r="N36" s="212">
        <v>1680</v>
      </c>
      <c r="O36" s="212">
        <v>1509.5035355044326</v>
      </c>
      <c r="P36" s="228">
        <v>16150.3</v>
      </c>
      <c r="Q36" s="211">
        <v>1680</v>
      </c>
      <c r="R36" s="212">
        <v>2257.5</v>
      </c>
      <c r="S36" s="212">
        <v>2001.9212053813603</v>
      </c>
      <c r="T36" s="228">
        <v>7938.4</v>
      </c>
      <c r="U36" s="211">
        <v>1890</v>
      </c>
      <c r="V36" s="212">
        <v>2467.5</v>
      </c>
      <c r="W36" s="212">
        <v>2149.385306704708</v>
      </c>
      <c r="X36" s="228">
        <v>5107.1000000000004</v>
      </c>
    </row>
    <row r="37" spans="2:24" s="135" customFormat="1" ht="14.1" customHeight="1" x14ac:dyDescent="0.15">
      <c r="B37" s="206" t="s">
        <v>128</v>
      </c>
      <c r="C37" s="207"/>
      <c r="D37" s="208"/>
      <c r="E37" s="160"/>
      <c r="F37" s="161"/>
      <c r="H37" s="161"/>
      <c r="I37" s="160"/>
      <c r="J37" s="161"/>
      <c r="L37" s="161"/>
      <c r="M37" s="160"/>
      <c r="N37" s="161"/>
      <c r="P37" s="161"/>
      <c r="Q37" s="160"/>
      <c r="R37" s="161"/>
      <c r="T37" s="161"/>
      <c r="U37" s="160"/>
      <c r="V37" s="161"/>
      <c r="X37" s="161"/>
    </row>
    <row r="38" spans="2:24" s="135" customFormat="1" ht="14.1" customHeight="1" x14ac:dyDescent="0.15">
      <c r="B38" s="217">
        <v>41150</v>
      </c>
      <c r="C38" s="218"/>
      <c r="D38" s="219">
        <v>41156</v>
      </c>
      <c r="E38" s="153">
        <v>4725</v>
      </c>
      <c r="F38" s="169">
        <v>5460</v>
      </c>
      <c r="G38" s="154">
        <v>4939.9413348145617</v>
      </c>
      <c r="H38" s="169">
        <v>7159.5</v>
      </c>
      <c r="I38" s="153">
        <v>5325.39</v>
      </c>
      <c r="J38" s="169">
        <v>5325.39</v>
      </c>
      <c r="K38" s="154">
        <v>5325.3920940170947</v>
      </c>
      <c r="L38" s="169">
        <v>1231.7</v>
      </c>
      <c r="M38" s="153">
        <v>1344</v>
      </c>
      <c r="N38" s="169">
        <v>1680</v>
      </c>
      <c r="O38" s="154">
        <v>1525.1710001897889</v>
      </c>
      <c r="P38" s="169">
        <v>23253.599999999999</v>
      </c>
      <c r="Q38" s="153">
        <v>1680</v>
      </c>
      <c r="R38" s="169">
        <v>2257.5</v>
      </c>
      <c r="S38" s="154">
        <v>1960.1779854147674</v>
      </c>
      <c r="T38" s="169">
        <v>9267.5</v>
      </c>
      <c r="U38" s="153">
        <v>1890</v>
      </c>
      <c r="V38" s="169">
        <v>2449.9650000000001</v>
      </c>
      <c r="W38" s="154">
        <v>2118.7853571428568</v>
      </c>
      <c r="X38" s="169">
        <v>8213.7000000000007</v>
      </c>
    </row>
    <row r="40" spans="2:24" x14ac:dyDescent="0.15">
      <c r="X40" s="135"/>
    </row>
    <row r="41" spans="2:24" x14ac:dyDescent="0.15">
      <c r="X41" s="135"/>
    </row>
    <row r="42" spans="2:24" x14ac:dyDescent="0.15"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35"/>
    </row>
    <row r="43" spans="2:24" x14ac:dyDescent="0.15">
      <c r="X43" s="135"/>
    </row>
    <row r="44" spans="2:24" x14ac:dyDescent="0.15">
      <c r="X44" s="135"/>
    </row>
    <row r="45" spans="2:24" x14ac:dyDescent="0.15">
      <c r="X45" s="135"/>
    </row>
    <row r="46" spans="2:24" x14ac:dyDescent="0.15">
      <c r="X46" s="135"/>
    </row>
    <row r="47" spans="2:24" x14ac:dyDescent="0.15">
      <c r="X47" s="135"/>
    </row>
    <row r="48" spans="2:24" x14ac:dyDescent="0.15">
      <c r="X48" s="135"/>
    </row>
    <row r="49" spans="24:24" x14ac:dyDescent="0.15">
      <c r="X49" s="135"/>
    </row>
    <row r="50" spans="24:24" x14ac:dyDescent="0.15">
      <c r="X50" s="135"/>
    </row>
    <row r="51" spans="24:24" x14ac:dyDescent="0.15">
      <c r="X51" s="135"/>
    </row>
    <row r="52" spans="24:24" x14ac:dyDescent="0.15">
      <c r="X52" s="135"/>
    </row>
    <row r="53" spans="24:24" x14ac:dyDescent="0.15">
      <c r="X53" s="135"/>
    </row>
  </sheetData>
  <phoneticPr fontId="6"/>
  <conditionalFormatting sqref="B38">
    <cfRule type="cellIs" dxfId="6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7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5" style="136" customWidth="1"/>
    <col min="2" max="2" width="6.125" style="136" customWidth="1"/>
    <col min="3" max="3" width="2.75" style="136" customWidth="1"/>
    <col min="4" max="4" width="5.25" style="136" customWidth="1"/>
    <col min="5" max="7" width="5.875" style="136" customWidth="1"/>
    <col min="8" max="8" width="7.5" style="136" customWidth="1"/>
    <col min="9" max="11" width="5.875" style="136" customWidth="1"/>
    <col min="12" max="12" width="7.5" style="136" customWidth="1"/>
    <col min="13" max="15" width="5.875" style="136" customWidth="1"/>
    <col min="16" max="16" width="8" style="136" customWidth="1"/>
    <col min="17" max="19" width="5.875" style="136" customWidth="1"/>
    <col min="20" max="20" width="8" style="136" customWidth="1"/>
    <col min="21" max="23" width="5.875" style="136" customWidth="1"/>
    <col min="24" max="24" width="8" style="136" customWidth="1"/>
    <col min="25" max="16384" width="7.5" style="136"/>
  </cols>
  <sheetData>
    <row r="3" spans="2:31" x14ac:dyDescent="0.15">
      <c r="B3" s="136" t="s">
        <v>130</v>
      </c>
    </row>
    <row r="4" spans="2:31" x14ac:dyDescent="0.15">
      <c r="X4" s="137" t="s">
        <v>85</v>
      </c>
    </row>
    <row r="5" spans="2:31" ht="6" customHeight="1" x14ac:dyDescent="0.15"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2:31" ht="13.5" customHeight="1" x14ac:dyDescent="0.15">
      <c r="B6" s="181"/>
      <c r="C6" s="182" t="s">
        <v>86</v>
      </c>
      <c r="D6" s="183"/>
      <c r="E6" s="221" t="s">
        <v>138</v>
      </c>
      <c r="F6" s="222"/>
      <c r="G6" s="222"/>
      <c r="H6" s="223"/>
      <c r="I6" s="224" t="s">
        <v>139</v>
      </c>
      <c r="J6" s="225"/>
      <c r="K6" s="225"/>
      <c r="L6" s="226"/>
      <c r="M6" s="224" t="s">
        <v>140</v>
      </c>
      <c r="N6" s="225"/>
      <c r="O6" s="225"/>
      <c r="P6" s="226"/>
      <c r="Q6" s="224" t="s">
        <v>141</v>
      </c>
      <c r="R6" s="225"/>
      <c r="S6" s="225"/>
      <c r="T6" s="226"/>
      <c r="U6" s="229" t="s">
        <v>142</v>
      </c>
      <c r="V6" s="230"/>
      <c r="W6" s="230"/>
      <c r="X6" s="231"/>
      <c r="Z6" s="158"/>
      <c r="AA6" s="144"/>
      <c r="AB6" s="144"/>
      <c r="AC6" s="144"/>
      <c r="AD6" s="144"/>
      <c r="AE6" s="144"/>
    </row>
    <row r="7" spans="2:31" ht="13.5" x14ac:dyDescent="0.15">
      <c r="B7" s="184" t="s">
        <v>92</v>
      </c>
      <c r="C7" s="185"/>
      <c r="D7" s="186"/>
      <c r="E7" s="171" t="s">
        <v>136</v>
      </c>
      <c r="F7" s="149" t="s">
        <v>94</v>
      </c>
      <c r="G7" s="149" t="s">
        <v>95</v>
      </c>
      <c r="H7" s="232" t="s">
        <v>96</v>
      </c>
      <c r="I7" s="171" t="s">
        <v>93</v>
      </c>
      <c r="J7" s="149" t="s">
        <v>94</v>
      </c>
      <c r="K7" s="149" t="s">
        <v>95</v>
      </c>
      <c r="L7" s="232" t="s">
        <v>96</v>
      </c>
      <c r="M7" s="171" t="s">
        <v>93</v>
      </c>
      <c r="N7" s="149" t="s">
        <v>94</v>
      </c>
      <c r="O7" s="149" t="s">
        <v>95</v>
      </c>
      <c r="P7" s="232" t="s">
        <v>96</v>
      </c>
      <c r="Q7" s="171" t="s">
        <v>93</v>
      </c>
      <c r="R7" s="149" t="s">
        <v>94</v>
      </c>
      <c r="S7" s="149" t="s">
        <v>95</v>
      </c>
      <c r="T7" s="232" t="s">
        <v>96</v>
      </c>
      <c r="U7" s="171" t="s">
        <v>93</v>
      </c>
      <c r="V7" s="149" t="s">
        <v>94</v>
      </c>
      <c r="W7" s="149" t="s">
        <v>95</v>
      </c>
      <c r="X7" s="232" t="s">
        <v>96</v>
      </c>
      <c r="Z7" s="135"/>
      <c r="AA7" s="158"/>
      <c r="AB7" s="158"/>
      <c r="AC7" s="158"/>
      <c r="AD7" s="158"/>
      <c r="AE7" s="158"/>
    </row>
    <row r="8" spans="2:31" ht="13.5" x14ac:dyDescent="0.15">
      <c r="B8" s="193"/>
      <c r="C8" s="180"/>
      <c r="D8" s="180"/>
      <c r="E8" s="155"/>
      <c r="F8" s="156"/>
      <c r="G8" s="156" t="s">
        <v>97</v>
      </c>
      <c r="H8" s="170"/>
      <c r="I8" s="155"/>
      <c r="J8" s="156"/>
      <c r="K8" s="156" t="s">
        <v>97</v>
      </c>
      <c r="L8" s="170"/>
      <c r="M8" s="155"/>
      <c r="N8" s="156"/>
      <c r="O8" s="156" t="s">
        <v>97</v>
      </c>
      <c r="P8" s="170"/>
      <c r="Q8" s="155"/>
      <c r="R8" s="156"/>
      <c r="S8" s="156" t="s">
        <v>97</v>
      </c>
      <c r="T8" s="170"/>
      <c r="U8" s="155"/>
      <c r="V8" s="156"/>
      <c r="W8" s="156" t="s">
        <v>97</v>
      </c>
      <c r="X8" s="170"/>
      <c r="Z8" s="135"/>
      <c r="AA8" s="158"/>
      <c r="AB8" s="158"/>
      <c r="AC8" s="158"/>
      <c r="AD8" s="158"/>
      <c r="AE8" s="158"/>
    </row>
    <row r="9" spans="2:31" ht="14.1" customHeight="1" x14ac:dyDescent="0.15">
      <c r="B9" s="138" t="s">
        <v>0</v>
      </c>
      <c r="C9" s="150">
        <v>19</v>
      </c>
      <c r="D9" s="159" t="s">
        <v>1</v>
      </c>
      <c r="E9" s="160">
        <v>2415</v>
      </c>
      <c r="F9" s="161">
        <v>2993</v>
      </c>
      <c r="G9" s="161">
        <v>2752</v>
      </c>
      <c r="H9" s="165">
        <v>240074</v>
      </c>
      <c r="I9" s="160">
        <v>1890</v>
      </c>
      <c r="J9" s="161">
        <v>2783</v>
      </c>
      <c r="K9" s="161">
        <v>2381</v>
      </c>
      <c r="L9" s="165">
        <v>257230</v>
      </c>
      <c r="M9" s="160">
        <v>945</v>
      </c>
      <c r="N9" s="161">
        <v>1575</v>
      </c>
      <c r="O9" s="161">
        <v>1259</v>
      </c>
      <c r="P9" s="165">
        <v>247204</v>
      </c>
      <c r="Q9" s="160">
        <v>2300</v>
      </c>
      <c r="R9" s="161">
        <v>2835</v>
      </c>
      <c r="S9" s="161">
        <v>2593</v>
      </c>
      <c r="T9" s="165">
        <v>717504</v>
      </c>
      <c r="U9" s="160">
        <v>2625</v>
      </c>
      <c r="V9" s="161">
        <v>3360</v>
      </c>
      <c r="W9" s="161">
        <v>2982</v>
      </c>
      <c r="X9" s="165">
        <v>3199795</v>
      </c>
      <c r="Z9" s="135"/>
      <c r="AA9" s="158"/>
      <c r="AB9" s="158"/>
      <c r="AC9" s="158"/>
      <c r="AD9" s="158"/>
      <c r="AE9" s="158"/>
    </row>
    <row r="10" spans="2:31" ht="14.1" customHeight="1" x14ac:dyDescent="0.15">
      <c r="B10" s="160"/>
      <c r="C10" s="150">
        <v>20</v>
      </c>
      <c r="D10" s="165"/>
      <c r="E10" s="160">
        <v>1995</v>
      </c>
      <c r="F10" s="161">
        <v>2940</v>
      </c>
      <c r="G10" s="161">
        <v>2585</v>
      </c>
      <c r="H10" s="165">
        <v>239477</v>
      </c>
      <c r="I10" s="160">
        <v>1680</v>
      </c>
      <c r="J10" s="161">
        <v>2678</v>
      </c>
      <c r="K10" s="161">
        <v>2151</v>
      </c>
      <c r="L10" s="165">
        <v>240434</v>
      </c>
      <c r="M10" s="160">
        <v>945</v>
      </c>
      <c r="N10" s="161">
        <v>1575</v>
      </c>
      <c r="O10" s="161">
        <v>1185</v>
      </c>
      <c r="P10" s="165">
        <v>310664</v>
      </c>
      <c r="Q10" s="160">
        <v>1890</v>
      </c>
      <c r="R10" s="161">
        <v>2835</v>
      </c>
      <c r="S10" s="161">
        <v>2406</v>
      </c>
      <c r="T10" s="165">
        <v>636528</v>
      </c>
      <c r="U10" s="160">
        <v>2100</v>
      </c>
      <c r="V10" s="161">
        <v>3203</v>
      </c>
      <c r="W10" s="161">
        <v>2512</v>
      </c>
      <c r="X10" s="165">
        <v>2847748</v>
      </c>
      <c r="Z10" s="135"/>
      <c r="AA10" s="158"/>
      <c r="AB10" s="158"/>
      <c r="AC10" s="158"/>
      <c r="AD10" s="158"/>
      <c r="AE10" s="158"/>
    </row>
    <row r="11" spans="2:31" ht="14.1" customHeight="1" x14ac:dyDescent="0.15">
      <c r="B11" s="160"/>
      <c r="C11" s="150">
        <v>21</v>
      </c>
      <c r="D11" s="165"/>
      <c r="E11" s="160">
        <v>1890</v>
      </c>
      <c r="F11" s="161">
        <v>2835</v>
      </c>
      <c r="G11" s="161">
        <v>2461</v>
      </c>
      <c r="H11" s="165">
        <v>316518</v>
      </c>
      <c r="I11" s="160">
        <v>1418</v>
      </c>
      <c r="J11" s="161">
        <v>2625</v>
      </c>
      <c r="K11" s="161">
        <v>2085</v>
      </c>
      <c r="L11" s="165">
        <v>309279</v>
      </c>
      <c r="M11" s="160">
        <v>945</v>
      </c>
      <c r="N11" s="161">
        <v>1575</v>
      </c>
      <c r="O11" s="161">
        <v>1164</v>
      </c>
      <c r="P11" s="165">
        <v>381997</v>
      </c>
      <c r="Q11" s="160">
        <v>1575</v>
      </c>
      <c r="R11" s="161">
        <v>2625</v>
      </c>
      <c r="S11" s="161">
        <v>2259</v>
      </c>
      <c r="T11" s="165">
        <v>781294</v>
      </c>
      <c r="U11" s="160">
        <v>1943</v>
      </c>
      <c r="V11" s="161">
        <v>2940</v>
      </c>
      <c r="W11" s="161">
        <v>2463</v>
      </c>
      <c r="X11" s="165">
        <v>3112829</v>
      </c>
      <c r="Z11" s="135"/>
      <c r="AA11" s="135"/>
      <c r="AB11" s="135"/>
      <c r="AC11" s="135"/>
      <c r="AD11" s="135"/>
      <c r="AE11" s="135"/>
    </row>
    <row r="12" spans="2:31" ht="14.1" customHeight="1" x14ac:dyDescent="0.15">
      <c r="B12" s="160"/>
      <c r="C12" s="150">
        <v>22</v>
      </c>
      <c r="D12" s="165"/>
      <c r="E12" s="161">
        <v>1890</v>
      </c>
      <c r="F12" s="161">
        <v>2835</v>
      </c>
      <c r="G12" s="161">
        <v>2388</v>
      </c>
      <c r="H12" s="161">
        <v>333448</v>
      </c>
      <c r="I12" s="161">
        <v>1470</v>
      </c>
      <c r="J12" s="161">
        <v>2520</v>
      </c>
      <c r="K12" s="161">
        <v>1994</v>
      </c>
      <c r="L12" s="161">
        <v>291828</v>
      </c>
      <c r="M12" s="161">
        <v>840</v>
      </c>
      <c r="N12" s="161">
        <v>1470</v>
      </c>
      <c r="O12" s="161">
        <v>1142</v>
      </c>
      <c r="P12" s="161">
        <v>376021</v>
      </c>
      <c r="Q12" s="161">
        <v>1743</v>
      </c>
      <c r="R12" s="161">
        <v>2678</v>
      </c>
      <c r="S12" s="161">
        <v>2167</v>
      </c>
      <c r="T12" s="161">
        <v>707689</v>
      </c>
      <c r="U12" s="161">
        <v>1958</v>
      </c>
      <c r="V12" s="161">
        <v>2835</v>
      </c>
      <c r="W12" s="161">
        <v>2451</v>
      </c>
      <c r="X12" s="165">
        <v>2743351</v>
      </c>
      <c r="Z12" s="135"/>
      <c r="AA12" s="158"/>
      <c r="AB12" s="158"/>
      <c r="AC12" s="158"/>
      <c r="AD12" s="158"/>
      <c r="AE12" s="135"/>
    </row>
    <row r="13" spans="2:31" ht="14.1" customHeight="1" x14ac:dyDescent="0.15">
      <c r="B13" s="153"/>
      <c r="C13" s="157">
        <v>23</v>
      </c>
      <c r="D13" s="166"/>
      <c r="E13" s="167">
        <v>1890</v>
      </c>
      <c r="F13" s="167">
        <v>2835</v>
      </c>
      <c r="G13" s="168">
        <v>2451.9021742468954</v>
      </c>
      <c r="H13" s="167">
        <v>233016.2</v>
      </c>
      <c r="I13" s="167">
        <v>1575</v>
      </c>
      <c r="J13" s="167">
        <v>2520</v>
      </c>
      <c r="K13" s="167">
        <v>2117.2556979967753</v>
      </c>
      <c r="L13" s="167">
        <v>231410.4</v>
      </c>
      <c r="M13" s="167">
        <v>945</v>
      </c>
      <c r="N13" s="167">
        <v>1470</v>
      </c>
      <c r="O13" s="167">
        <v>1152.4373431736635</v>
      </c>
      <c r="P13" s="167">
        <v>210621.60000000006</v>
      </c>
      <c r="Q13" s="167">
        <v>1785</v>
      </c>
      <c r="R13" s="167">
        <v>2634.4500000000003</v>
      </c>
      <c r="S13" s="167">
        <v>2251.7712032264008</v>
      </c>
      <c r="T13" s="167">
        <v>536200.4</v>
      </c>
      <c r="U13" s="167">
        <v>2100</v>
      </c>
      <c r="V13" s="167">
        <v>2941.05</v>
      </c>
      <c r="W13" s="167">
        <v>2474.4233899594606</v>
      </c>
      <c r="X13" s="167">
        <v>3199887.1</v>
      </c>
      <c r="Z13" s="135"/>
      <c r="AA13" s="158"/>
      <c r="AB13" s="158"/>
      <c r="AC13" s="158"/>
      <c r="AD13" s="158"/>
      <c r="AE13" s="135"/>
    </row>
    <row r="14" spans="2:31" ht="14.1" customHeight="1" x14ac:dyDescent="0.15">
      <c r="B14" s="160" t="s">
        <v>98</v>
      </c>
      <c r="C14" s="150">
        <v>8</v>
      </c>
      <c r="D14" s="165" t="s">
        <v>116</v>
      </c>
      <c r="E14" s="161">
        <v>1999.9350000000002</v>
      </c>
      <c r="F14" s="161">
        <v>2695.35</v>
      </c>
      <c r="G14" s="161">
        <v>2392.7010263682569</v>
      </c>
      <c r="H14" s="161">
        <v>17328</v>
      </c>
      <c r="I14" s="161">
        <v>1680</v>
      </c>
      <c r="J14" s="161">
        <v>2415</v>
      </c>
      <c r="K14" s="161">
        <v>2055.2067425876685</v>
      </c>
      <c r="L14" s="161">
        <v>14677.8</v>
      </c>
      <c r="M14" s="161">
        <v>1039.5</v>
      </c>
      <c r="N14" s="161">
        <v>1260</v>
      </c>
      <c r="O14" s="161">
        <v>1139.5955332725616</v>
      </c>
      <c r="P14" s="161">
        <v>8839.5</v>
      </c>
      <c r="Q14" s="161">
        <v>1942.5</v>
      </c>
      <c r="R14" s="161">
        <v>2626.05</v>
      </c>
      <c r="S14" s="161">
        <v>2229.70640454776</v>
      </c>
      <c r="T14" s="161">
        <v>25473.9</v>
      </c>
      <c r="U14" s="161">
        <v>2205</v>
      </c>
      <c r="V14" s="161">
        <v>2730</v>
      </c>
      <c r="W14" s="161">
        <v>2433.3273990067755</v>
      </c>
      <c r="X14" s="165">
        <v>278986.59999999998</v>
      </c>
    </row>
    <row r="15" spans="2:31" ht="14.1" customHeight="1" x14ac:dyDescent="0.15">
      <c r="B15" s="160"/>
      <c r="C15" s="150">
        <v>9</v>
      </c>
      <c r="D15" s="165"/>
      <c r="E15" s="161">
        <v>2100</v>
      </c>
      <c r="F15" s="161">
        <v>2730</v>
      </c>
      <c r="G15" s="161">
        <v>2465.8023554790493</v>
      </c>
      <c r="H15" s="161">
        <v>15545.800000000001</v>
      </c>
      <c r="I15" s="161">
        <v>1785</v>
      </c>
      <c r="J15" s="161">
        <v>2415</v>
      </c>
      <c r="K15" s="161">
        <v>2138.1538726765507</v>
      </c>
      <c r="L15" s="161">
        <v>13525.099999999999</v>
      </c>
      <c r="M15" s="161">
        <v>945</v>
      </c>
      <c r="N15" s="161">
        <v>1260</v>
      </c>
      <c r="O15" s="161">
        <v>1147.4350860289057</v>
      </c>
      <c r="P15" s="161">
        <v>7732.5</v>
      </c>
      <c r="Q15" s="161">
        <v>1995</v>
      </c>
      <c r="R15" s="161">
        <v>2467.5</v>
      </c>
      <c r="S15" s="161">
        <v>2225.9078401556403</v>
      </c>
      <c r="T15" s="161">
        <v>40992.5</v>
      </c>
      <c r="U15" s="161">
        <v>2310</v>
      </c>
      <c r="V15" s="161">
        <v>2677.5</v>
      </c>
      <c r="W15" s="161">
        <v>2497.5699154363115</v>
      </c>
      <c r="X15" s="165">
        <v>194025.5</v>
      </c>
    </row>
    <row r="16" spans="2:31" ht="14.1" customHeight="1" x14ac:dyDescent="0.15">
      <c r="B16" s="160"/>
      <c r="C16" s="150">
        <v>10</v>
      </c>
      <c r="D16" s="165"/>
      <c r="E16" s="161">
        <v>2175.1799999999998</v>
      </c>
      <c r="F16" s="161">
        <v>2625</v>
      </c>
      <c r="G16" s="161">
        <v>2418.6244049757506</v>
      </c>
      <c r="H16" s="161">
        <v>11720.2</v>
      </c>
      <c r="I16" s="161">
        <v>1890</v>
      </c>
      <c r="J16" s="161">
        <v>2415</v>
      </c>
      <c r="K16" s="161">
        <v>2072.6678406339424</v>
      </c>
      <c r="L16" s="161">
        <v>12235.2</v>
      </c>
      <c r="M16" s="161">
        <v>997.5</v>
      </c>
      <c r="N16" s="161">
        <v>1260</v>
      </c>
      <c r="O16" s="161">
        <v>1136.5733638345785</v>
      </c>
      <c r="P16" s="161">
        <v>12252.1</v>
      </c>
      <c r="Q16" s="161">
        <v>2047.5</v>
      </c>
      <c r="R16" s="161">
        <v>2415</v>
      </c>
      <c r="S16" s="161">
        <v>2201.9852914798207</v>
      </c>
      <c r="T16" s="161">
        <v>42524.5</v>
      </c>
      <c r="U16" s="161">
        <v>2299.5</v>
      </c>
      <c r="V16" s="161">
        <v>2677.5</v>
      </c>
      <c r="W16" s="161">
        <v>2502.680165018744</v>
      </c>
      <c r="X16" s="165">
        <v>237496.09999999998</v>
      </c>
    </row>
    <row r="17" spans="2:24" ht="14.1" customHeight="1" x14ac:dyDescent="0.15">
      <c r="B17" s="160"/>
      <c r="C17" s="150">
        <v>11</v>
      </c>
      <c r="D17" s="165"/>
      <c r="E17" s="161">
        <v>1890</v>
      </c>
      <c r="F17" s="161">
        <v>2625</v>
      </c>
      <c r="G17" s="161">
        <v>2261.1532258064522</v>
      </c>
      <c r="H17" s="161">
        <v>21052.7</v>
      </c>
      <c r="I17" s="161">
        <v>1680</v>
      </c>
      <c r="J17" s="161">
        <v>2300.0250000000001</v>
      </c>
      <c r="K17" s="161">
        <v>1941.9969391885054</v>
      </c>
      <c r="L17" s="161">
        <v>19000.399999999998</v>
      </c>
      <c r="M17" s="161">
        <v>945</v>
      </c>
      <c r="N17" s="161">
        <v>1260</v>
      </c>
      <c r="O17" s="161">
        <v>1109.4831436978911</v>
      </c>
      <c r="P17" s="161">
        <v>18956.599999999999</v>
      </c>
      <c r="Q17" s="161">
        <v>1785</v>
      </c>
      <c r="R17" s="161">
        <v>2394</v>
      </c>
      <c r="S17" s="161">
        <v>2093.6231400573961</v>
      </c>
      <c r="T17" s="161">
        <v>64606.2</v>
      </c>
      <c r="U17" s="161">
        <v>2100</v>
      </c>
      <c r="V17" s="161">
        <v>2625</v>
      </c>
      <c r="W17" s="161">
        <v>2367.8234693089803</v>
      </c>
      <c r="X17" s="165">
        <v>461774.10000000003</v>
      </c>
    </row>
    <row r="18" spans="2:24" ht="14.1" customHeight="1" x14ac:dyDescent="0.15">
      <c r="B18" s="160"/>
      <c r="C18" s="150">
        <v>12</v>
      </c>
      <c r="D18" s="165"/>
      <c r="E18" s="161">
        <v>1995</v>
      </c>
      <c r="F18" s="161">
        <v>2467.5</v>
      </c>
      <c r="G18" s="161">
        <v>2282.7936057772117</v>
      </c>
      <c r="H18" s="161">
        <v>25935</v>
      </c>
      <c r="I18" s="161">
        <v>1785</v>
      </c>
      <c r="J18" s="161">
        <v>2205</v>
      </c>
      <c r="K18" s="161">
        <v>1978.4418082281475</v>
      </c>
      <c r="L18" s="161">
        <v>20395.599999999999</v>
      </c>
      <c r="M18" s="161">
        <v>945</v>
      </c>
      <c r="N18" s="161">
        <v>1260</v>
      </c>
      <c r="O18" s="161">
        <v>1109.0360437307827</v>
      </c>
      <c r="P18" s="161">
        <v>13907.3</v>
      </c>
      <c r="Q18" s="161">
        <v>1942.5</v>
      </c>
      <c r="R18" s="161">
        <v>2310</v>
      </c>
      <c r="S18" s="161">
        <v>2139.3438613243234</v>
      </c>
      <c r="T18" s="161">
        <v>32305.1</v>
      </c>
      <c r="U18" s="161">
        <v>2310</v>
      </c>
      <c r="V18" s="161">
        <v>2625</v>
      </c>
      <c r="W18" s="161">
        <v>2504.430581027153</v>
      </c>
      <c r="X18" s="165">
        <v>492885.3</v>
      </c>
    </row>
    <row r="19" spans="2:24" ht="14.1" customHeight="1" x14ac:dyDescent="0.15">
      <c r="B19" s="160" t="s">
        <v>100</v>
      </c>
      <c r="C19" s="150">
        <v>1</v>
      </c>
      <c r="D19" s="165" t="s">
        <v>116</v>
      </c>
      <c r="E19" s="161">
        <v>1942.5</v>
      </c>
      <c r="F19" s="161">
        <v>2520</v>
      </c>
      <c r="G19" s="161">
        <v>2308.99274494683</v>
      </c>
      <c r="H19" s="161">
        <v>20769.8</v>
      </c>
      <c r="I19" s="161">
        <v>1680</v>
      </c>
      <c r="J19" s="161">
        <v>2310</v>
      </c>
      <c r="K19" s="161">
        <v>2031.6715235874933</v>
      </c>
      <c r="L19" s="161">
        <v>23232.399999999998</v>
      </c>
      <c r="M19" s="161">
        <v>997.5</v>
      </c>
      <c r="N19" s="161">
        <v>1312.5</v>
      </c>
      <c r="O19" s="161">
        <v>1112.7554725284801</v>
      </c>
      <c r="P19" s="161">
        <v>13660.400000000001</v>
      </c>
      <c r="Q19" s="161">
        <v>1890</v>
      </c>
      <c r="R19" s="161">
        <v>2317.0349999999999</v>
      </c>
      <c r="S19" s="161">
        <v>2115.0105928095436</v>
      </c>
      <c r="T19" s="161">
        <v>40093.599999999999</v>
      </c>
      <c r="U19" s="161">
        <v>2253.3000000000002</v>
      </c>
      <c r="V19" s="161">
        <v>2625</v>
      </c>
      <c r="W19" s="161">
        <v>2410.2507935320245</v>
      </c>
      <c r="X19" s="165">
        <v>382930.69999999995</v>
      </c>
    </row>
    <row r="20" spans="2:24" ht="14.1" customHeight="1" x14ac:dyDescent="0.15">
      <c r="B20" s="160"/>
      <c r="C20" s="150">
        <v>2</v>
      </c>
      <c r="D20" s="165"/>
      <c r="E20" s="161">
        <v>1995</v>
      </c>
      <c r="F20" s="161">
        <v>2625</v>
      </c>
      <c r="G20" s="161">
        <v>2346.3109192163629</v>
      </c>
      <c r="H20" s="161">
        <v>24057.600000000002</v>
      </c>
      <c r="I20" s="161">
        <v>1732.5</v>
      </c>
      <c r="J20" s="161">
        <v>2310</v>
      </c>
      <c r="K20" s="161">
        <v>2045.5067826674544</v>
      </c>
      <c r="L20" s="161">
        <v>21893.3</v>
      </c>
      <c r="M20" s="161">
        <v>997.5</v>
      </c>
      <c r="N20" s="161">
        <v>1260</v>
      </c>
      <c r="O20" s="161">
        <v>1124.8831613026753</v>
      </c>
      <c r="P20" s="161">
        <v>15539.699999999997</v>
      </c>
      <c r="Q20" s="161">
        <v>1890</v>
      </c>
      <c r="R20" s="161">
        <v>2310</v>
      </c>
      <c r="S20" s="161">
        <v>2160.5151749876768</v>
      </c>
      <c r="T20" s="161">
        <v>46366.399999999994</v>
      </c>
      <c r="U20" s="161">
        <v>2100</v>
      </c>
      <c r="V20" s="161">
        <v>2572.5</v>
      </c>
      <c r="W20" s="161">
        <v>2372.4644394005868</v>
      </c>
      <c r="X20" s="165">
        <v>391057.69999999995</v>
      </c>
    </row>
    <row r="21" spans="2:24" ht="14.1" customHeight="1" x14ac:dyDescent="0.15">
      <c r="B21" s="160"/>
      <c r="C21" s="150">
        <v>3</v>
      </c>
      <c r="D21" s="165"/>
      <c r="E21" s="161">
        <v>2047.5</v>
      </c>
      <c r="F21" s="161">
        <v>2572.5</v>
      </c>
      <c r="G21" s="161">
        <v>2336.4271834108595</v>
      </c>
      <c r="H21" s="161">
        <v>20859.3</v>
      </c>
      <c r="I21" s="161">
        <v>1785</v>
      </c>
      <c r="J21" s="161">
        <v>2257.5</v>
      </c>
      <c r="K21" s="161">
        <v>2109.9344930687689</v>
      </c>
      <c r="L21" s="161">
        <v>15097.6</v>
      </c>
      <c r="M21" s="161">
        <v>945</v>
      </c>
      <c r="N21" s="161">
        <v>1260</v>
      </c>
      <c r="O21" s="161">
        <v>1094.1177551164599</v>
      </c>
      <c r="P21" s="161">
        <v>16320.099999999999</v>
      </c>
      <c r="Q21" s="161">
        <v>1995</v>
      </c>
      <c r="R21" s="161">
        <v>2310</v>
      </c>
      <c r="S21" s="161">
        <v>2160.6281180619044</v>
      </c>
      <c r="T21" s="161">
        <v>23134.500000000004</v>
      </c>
      <c r="U21" s="161">
        <v>2277.4500000000003</v>
      </c>
      <c r="V21" s="161">
        <v>2543.1</v>
      </c>
      <c r="W21" s="161">
        <v>2397.8625242827788</v>
      </c>
      <c r="X21" s="165">
        <v>316024.60000000003</v>
      </c>
    </row>
    <row r="22" spans="2:24" ht="14.1" customHeight="1" x14ac:dyDescent="0.15">
      <c r="B22" s="160"/>
      <c r="C22" s="150">
        <v>4</v>
      </c>
      <c r="D22" s="165"/>
      <c r="E22" s="161">
        <v>2100</v>
      </c>
      <c r="F22" s="161">
        <v>2572.5</v>
      </c>
      <c r="G22" s="161">
        <v>2298.9638805279001</v>
      </c>
      <c r="H22" s="161">
        <v>33260.699999999997</v>
      </c>
      <c r="I22" s="161">
        <v>1680</v>
      </c>
      <c r="J22" s="161">
        <v>2310</v>
      </c>
      <c r="K22" s="161">
        <v>2014.5410346695562</v>
      </c>
      <c r="L22" s="161">
        <v>28976</v>
      </c>
      <c r="M22" s="161">
        <v>892.5</v>
      </c>
      <c r="N22" s="161">
        <v>1260</v>
      </c>
      <c r="O22" s="161">
        <v>1063.7276327160157</v>
      </c>
      <c r="P22" s="161">
        <v>18778.8</v>
      </c>
      <c r="Q22" s="161">
        <v>1995</v>
      </c>
      <c r="R22" s="161">
        <v>2362.5</v>
      </c>
      <c r="S22" s="161">
        <v>2144.1387096774192</v>
      </c>
      <c r="T22" s="161">
        <v>32052.5</v>
      </c>
      <c r="U22" s="161">
        <v>2257.5</v>
      </c>
      <c r="V22" s="161">
        <v>2530.5</v>
      </c>
      <c r="W22" s="161">
        <v>2394.5755443889661</v>
      </c>
      <c r="X22" s="165">
        <v>316931</v>
      </c>
    </row>
    <row r="23" spans="2:24" ht="14.1" customHeight="1" x14ac:dyDescent="0.15">
      <c r="B23" s="160"/>
      <c r="C23" s="150">
        <v>5</v>
      </c>
      <c r="D23" s="165"/>
      <c r="E23" s="161">
        <v>1942.5</v>
      </c>
      <c r="F23" s="161">
        <v>2520</v>
      </c>
      <c r="G23" s="161">
        <v>2264.1683623578538</v>
      </c>
      <c r="H23" s="161">
        <v>34825.199999999997</v>
      </c>
      <c r="I23" s="161">
        <v>1680</v>
      </c>
      <c r="J23" s="161">
        <v>2205</v>
      </c>
      <c r="K23" s="161">
        <v>1902.6255745677772</v>
      </c>
      <c r="L23" s="161">
        <v>34391.300000000003</v>
      </c>
      <c r="M23" s="161">
        <v>892.5</v>
      </c>
      <c r="N23" s="161">
        <v>1250.55</v>
      </c>
      <c r="O23" s="161">
        <v>1058.7799158051796</v>
      </c>
      <c r="P23" s="161">
        <v>27899.200000000001</v>
      </c>
      <c r="Q23" s="161">
        <v>1890</v>
      </c>
      <c r="R23" s="161">
        <v>2377.2000000000003</v>
      </c>
      <c r="S23" s="161">
        <v>2155.1299779776109</v>
      </c>
      <c r="T23" s="161">
        <v>42090.6</v>
      </c>
      <c r="U23" s="161">
        <v>2177.7000000000003</v>
      </c>
      <c r="V23" s="161">
        <v>2489.5500000000002</v>
      </c>
      <c r="W23" s="161">
        <v>2349.1437750777513</v>
      </c>
      <c r="X23" s="165">
        <v>382714.2</v>
      </c>
    </row>
    <row r="24" spans="2:24" ht="14.1" customHeight="1" x14ac:dyDescent="0.15">
      <c r="B24" s="160"/>
      <c r="C24" s="150">
        <v>6</v>
      </c>
      <c r="D24" s="165"/>
      <c r="E24" s="161">
        <v>2100</v>
      </c>
      <c r="F24" s="161">
        <v>2530.5</v>
      </c>
      <c r="G24" s="161">
        <v>2350.2764856631684</v>
      </c>
      <c r="H24" s="161">
        <v>27126.400000000001</v>
      </c>
      <c r="I24" s="161">
        <v>1680</v>
      </c>
      <c r="J24" s="161">
        <v>2205</v>
      </c>
      <c r="K24" s="161">
        <v>1989.1161687416532</v>
      </c>
      <c r="L24" s="161">
        <v>24626.600000000002</v>
      </c>
      <c r="M24" s="161">
        <v>945</v>
      </c>
      <c r="N24" s="161">
        <v>1260</v>
      </c>
      <c r="O24" s="161">
        <v>1096.8175950858297</v>
      </c>
      <c r="P24" s="161">
        <v>17003.5</v>
      </c>
      <c r="Q24" s="161">
        <v>1869</v>
      </c>
      <c r="R24" s="161">
        <v>2394</v>
      </c>
      <c r="S24" s="161">
        <v>2128.9314940473778</v>
      </c>
      <c r="T24" s="161">
        <v>43315.899999999994</v>
      </c>
      <c r="U24" s="161">
        <v>2121</v>
      </c>
      <c r="V24" s="161">
        <v>2420.67</v>
      </c>
      <c r="W24" s="161">
        <v>2281.2285340053245</v>
      </c>
      <c r="X24" s="165">
        <v>284741.2</v>
      </c>
    </row>
    <row r="25" spans="2:24" ht="14.1" customHeight="1" x14ac:dyDescent="0.15">
      <c r="B25" s="160"/>
      <c r="C25" s="150">
        <v>7</v>
      </c>
      <c r="D25" s="165"/>
      <c r="E25" s="161">
        <v>2152.5</v>
      </c>
      <c r="F25" s="161">
        <v>2625</v>
      </c>
      <c r="G25" s="161">
        <v>2348.6979232519921</v>
      </c>
      <c r="H25" s="161">
        <v>25715.199999999997</v>
      </c>
      <c r="I25" s="161">
        <v>1575</v>
      </c>
      <c r="J25" s="161">
        <v>2205</v>
      </c>
      <c r="K25" s="161">
        <v>1837.7303208314506</v>
      </c>
      <c r="L25" s="161">
        <v>20841.300000000003</v>
      </c>
      <c r="M25" s="161">
        <v>892.5</v>
      </c>
      <c r="N25" s="161">
        <v>1155</v>
      </c>
      <c r="O25" s="161">
        <v>1049.2729347416066</v>
      </c>
      <c r="P25" s="161">
        <v>19041.900000000001</v>
      </c>
      <c r="Q25" s="161">
        <v>1800.0150000000001</v>
      </c>
      <c r="R25" s="161">
        <v>2310</v>
      </c>
      <c r="S25" s="161">
        <v>2085.4748395565925</v>
      </c>
      <c r="T25" s="161">
        <v>41053.4</v>
      </c>
      <c r="U25" s="161">
        <v>2047.5</v>
      </c>
      <c r="V25" s="161">
        <v>2310</v>
      </c>
      <c r="W25" s="161">
        <v>2190.283026930043</v>
      </c>
      <c r="X25" s="165">
        <v>291886.5</v>
      </c>
    </row>
    <row r="26" spans="2:24" ht="14.1" customHeight="1" x14ac:dyDescent="0.15">
      <c r="B26" s="153"/>
      <c r="C26" s="157">
        <v>8</v>
      </c>
      <c r="D26" s="166"/>
      <c r="E26" s="169">
        <v>2100</v>
      </c>
      <c r="F26" s="169">
        <v>2625</v>
      </c>
      <c r="G26" s="169">
        <v>2297.3180874934624</v>
      </c>
      <c r="H26" s="169">
        <v>29620.799999999999</v>
      </c>
      <c r="I26" s="169">
        <v>1575</v>
      </c>
      <c r="J26" s="169">
        <v>2100</v>
      </c>
      <c r="K26" s="169">
        <v>1791.0523527713626</v>
      </c>
      <c r="L26" s="169">
        <v>32361.399999999998</v>
      </c>
      <c r="M26" s="169">
        <v>840</v>
      </c>
      <c r="N26" s="169">
        <v>1260</v>
      </c>
      <c r="O26" s="169">
        <v>1022.8754338712586</v>
      </c>
      <c r="P26" s="169">
        <v>19370.999999999996</v>
      </c>
      <c r="Q26" s="169">
        <v>1785</v>
      </c>
      <c r="R26" s="154">
        <v>2310</v>
      </c>
      <c r="S26" s="166">
        <v>2097.7998462905252</v>
      </c>
      <c r="T26" s="169">
        <v>28589.1</v>
      </c>
      <c r="U26" s="169">
        <v>1995</v>
      </c>
      <c r="V26" s="169">
        <v>2310</v>
      </c>
      <c r="W26" s="169">
        <v>2186.6099024452342</v>
      </c>
      <c r="X26" s="166">
        <v>367754.9</v>
      </c>
    </row>
    <row r="27" spans="2:24" ht="14.1" customHeight="1" x14ac:dyDescent="0.15">
      <c r="B27" s="187"/>
      <c r="C27" s="204"/>
      <c r="D27" s="205"/>
      <c r="E27" s="160"/>
      <c r="F27" s="161"/>
      <c r="G27" s="161"/>
      <c r="H27" s="165"/>
      <c r="I27" s="160"/>
      <c r="J27" s="161"/>
      <c r="K27" s="161"/>
      <c r="L27" s="165"/>
      <c r="M27" s="160"/>
      <c r="N27" s="161"/>
      <c r="O27" s="161"/>
      <c r="P27" s="165"/>
      <c r="Q27" s="160"/>
      <c r="R27" s="161"/>
      <c r="S27" s="161"/>
      <c r="T27" s="165"/>
      <c r="U27" s="160"/>
      <c r="V27" s="161"/>
      <c r="W27" s="161"/>
      <c r="X27" s="165"/>
    </row>
    <row r="28" spans="2:24" ht="14.1" customHeight="1" x14ac:dyDescent="0.15">
      <c r="B28" s="187"/>
      <c r="C28" s="204"/>
      <c r="D28" s="205"/>
      <c r="E28" s="160"/>
      <c r="F28" s="161"/>
      <c r="G28" s="161"/>
      <c r="H28" s="161"/>
      <c r="I28" s="160"/>
      <c r="J28" s="161"/>
      <c r="K28" s="161"/>
      <c r="L28" s="161"/>
      <c r="M28" s="160"/>
      <c r="N28" s="161"/>
      <c r="O28" s="161"/>
      <c r="P28" s="161"/>
      <c r="Q28" s="160"/>
      <c r="R28" s="161"/>
      <c r="S28" s="161"/>
      <c r="T28" s="161"/>
      <c r="U28" s="160"/>
      <c r="V28" s="161"/>
      <c r="W28" s="161"/>
      <c r="X28" s="161"/>
    </row>
    <row r="29" spans="2:24" ht="14.1" customHeight="1" x14ac:dyDescent="0.15">
      <c r="B29" s="184" t="s">
        <v>124</v>
      </c>
      <c r="C29" s="204"/>
      <c r="D29" s="205"/>
      <c r="E29" s="160"/>
      <c r="F29" s="161"/>
      <c r="G29" s="161"/>
      <c r="H29" s="165"/>
      <c r="I29" s="160"/>
      <c r="J29" s="161"/>
      <c r="K29" s="161"/>
      <c r="L29" s="165"/>
      <c r="M29" s="160"/>
      <c r="N29" s="161"/>
      <c r="O29" s="161"/>
      <c r="P29" s="165"/>
      <c r="Q29" s="160"/>
      <c r="R29" s="161"/>
      <c r="S29" s="161"/>
      <c r="T29" s="165"/>
      <c r="U29" s="160"/>
      <c r="V29" s="161"/>
      <c r="W29" s="161"/>
      <c r="X29" s="165"/>
    </row>
    <row r="30" spans="2:24" ht="14.1" customHeight="1" x14ac:dyDescent="0.15">
      <c r="B30" s="206">
        <v>41122</v>
      </c>
      <c r="C30" s="207"/>
      <c r="D30" s="208">
        <v>41128</v>
      </c>
      <c r="E30" s="209">
        <v>2152.5</v>
      </c>
      <c r="F30" s="209">
        <v>2625</v>
      </c>
      <c r="G30" s="233">
        <v>2329.9475496613345</v>
      </c>
      <c r="H30" s="165">
        <v>7088.3</v>
      </c>
      <c r="I30" s="209">
        <v>1575</v>
      </c>
      <c r="J30" s="209">
        <v>2100</v>
      </c>
      <c r="K30" s="209">
        <v>1789.4307413284982</v>
      </c>
      <c r="L30" s="160">
        <v>8771.4</v>
      </c>
      <c r="M30" s="209">
        <v>892.5</v>
      </c>
      <c r="N30" s="209">
        <v>1207.5</v>
      </c>
      <c r="O30" s="209">
        <v>1045.0434313784224</v>
      </c>
      <c r="P30" s="161">
        <v>4285.8999999999996</v>
      </c>
      <c r="Q30" s="209">
        <v>1890</v>
      </c>
      <c r="R30" s="209">
        <v>2310</v>
      </c>
      <c r="S30" s="209">
        <v>2128.0806455705847</v>
      </c>
      <c r="T30" s="161">
        <v>7173.2</v>
      </c>
      <c r="U30" s="209">
        <v>2016</v>
      </c>
      <c r="V30" s="209">
        <v>2310</v>
      </c>
      <c r="W30" s="233">
        <v>2220.2583729156145</v>
      </c>
      <c r="X30" s="165">
        <v>101858.6</v>
      </c>
    </row>
    <row r="31" spans="2:24" ht="14.1" customHeight="1" x14ac:dyDescent="0.15">
      <c r="B31" s="206" t="s">
        <v>125</v>
      </c>
      <c r="C31" s="207"/>
      <c r="D31" s="208"/>
      <c r="E31" s="160"/>
      <c r="F31" s="161"/>
      <c r="G31" s="161"/>
      <c r="H31" s="165"/>
      <c r="I31" s="160"/>
      <c r="J31" s="161"/>
      <c r="K31" s="161"/>
      <c r="L31" s="165"/>
      <c r="M31" s="160"/>
      <c r="N31" s="161"/>
      <c r="O31" s="161"/>
      <c r="P31" s="165"/>
      <c r="Q31" s="160"/>
      <c r="R31" s="161"/>
      <c r="S31" s="161"/>
      <c r="T31" s="165"/>
      <c r="U31" s="160"/>
      <c r="V31" s="161"/>
      <c r="W31" s="161"/>
      <c r="X31" s="165"/>
    </row>
    <row r="32" spans="2:24" ht="14.1" customHeight="1" x14ac:dyDescent="0.15">
      <c r="B32" s="206">
        <v>41135</v>
      </c>
      <c r="C32" s="207"/>
      <c r="D32" s="208">
        <v>41135</v>
      </c>
      <c r="E32" s="209">
        <v>0</v>
      </c>
      <c r="F32" s="209">
        <v>0</v>
      </c>
      <c r="G32" s="209">
        <v>0</v>
      </c>
      <c r="H32" s="212">
        <v>358.8</v>
      </c>
      <c r="I32" s="209">
        <v>0</v>
      </c>
      <c r="J32" s="209">
        <v>0</v>
      </c>
      <c r="K32" s="209">
        <v>0</v>
      </c>
      <c r="L32" s="212">
        <v>228.7</v>
      </c>
      <c r="M32" s="209">
        <v>0</v>
      </c>
      <c r="N32" s="209">
        <v>0</v>
      </c>
      <c r="O32" s="209">
        <v>0</v>
      </c>
      <c r="P32" s="212">
        <v>38.799999999999997</v>
      </c>
      <c r="Q32" s="209">
        <v>0</v>
      </c>
      <c r="R32" s="209">
        <v>0</v>
      </c>
      <c r="S32" s="209">
        <v>0</v>
      </c>
      <c r="T32" s="212">
        <v>575.29999999999995</v>
      </c>
      <c r="U32" s="209">
        <v>0</v>
      </c>
      <c r="V32" s="209">
        <v>0</v>
      </c>
      <c r="W32" s="209">
        <v>0</v>
      </c>
      <c r="X32" s="212">
        <v>4357.1000000000004</v>
      </c>
    </row>
    <row r="33" spans="2:24" ht="14.1" customHeight="1" x14ac:dyDescent="0.15">
      <c r="B33" s="206" t="s">
        <v>126</v>
      </c>
      <c r="C33" s="207"/>
      <c r="D33" s="208"/>
      <c r="E33" s="211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</row>
    <row r="34" spans="2:24" ht="14.1" customHeight="1" x14ac:dyDescent="0.15">
      <c r="B34" s="206">
        <v>41136</v>
      </c>
      <c r="C34" s="207"/>
      <c r="D34" s="208">
        <v>41142</v>
      </c>
      <c r="E34" s="211">
        <v>2147.25</v>
      </c>
      <c r="F34" s="212">
        <v>2625</v>
      </c>
      <c r="G34" s="212">
        <v>2307.3177915731076</v>
      </c>
      <c r="H34" s="228">
        <v>6610.5</v>
      </c>
      <c r="I34" s="211">
        <v>1575</v>
      </c>
      <c r="J34" s="212">
        <v>2100</v>
      </c>
      <c r="K34" s="212">
        <v>1782.4276568501919</v>
      </c>
      <c r="L34" s="228">
        <v>7950.9</v>
      </c>
      <c r="M34" s="211">
        <v>840</v>
      </c>
      <c r="N34" s="212">
        <v>1193.8500000000001</v>
      </c>
      <c r="O34" s="212">
        <v>1025.6786155747836</v>
      </c>
      <c r="P34" s="228">
        <v>4576.3</v>
      </c>
      <c r="Q34" s="211">
        <v>1890</v>
      </c>
      <c r="R34" s="212">
        <v>2257.5</v>
      </c>
      <c r="S34" s="212">
        <v>2127.0644345600786</v>
      </c>
      <c r="T34" s="228">
        <v>4752.6000000000004</v>
      </c>
      <c r="U34" s="211">
        <v>1996.2600000000002</v>
      </c>
      <c r="V34" s="212">
        <v>2263.8000000000002</v>
      </c>
      <c r="W34" s="212">
        <v>2182.6977105022311</v>
      </c>
      <c r="X34" s="228">
        <v>96540.7</v>
      </c>
    </row>
    <row r="35" spans="2:24" ht="14.1" customHeight="1" x14ac:dyDescent="0.15">
      <c r="B35" s="206" t="s">
        <v>127</v>
      </c>
      <c r="C35" s="207"/>
      <c r="D35" s="208"/>
      <c r="E35" s="211"/>
      <c r="F35" s="212"/>
      <c r="G35" s="212"/>
      <c r="H35" s="228"/>
      <c r="I35" s="211"/>
      <c r="J35" s="212"/>
      <c r="K35" s="212"/>
      <c r="L35" s="228"/>
      <c r="M35" s="211"/>
      <c r="N35" s="212"/>
      <c r="O35" s="212"/>
      <c r="P35" s="228"/>
      <c r="Q35" s="211"/>
      <c r="R35" s="212"/>
      <c r="S35" s="212"/>
      <c r="T35" s="228"/>
      <c r="U35" s="211"/>
      <c r="V35" s="212"/>
      <c r="W35" s="212"/>
      <c r="X35" s="228"/>
    </row>
    <row r="36" spans="2:24" ht="14.1" customHeight="1" x14ac:dyDescent="0.15">
      <c r="B36" s="206">
        <v>41143</v>
      </c>
      <c r="C36" s="207"/>
      <c r="D36" s="208">
        <v>41149</v>
      </c>
      <c r="E36" s="211">
        <v>2100</v>
      </c>
      <c r="F36" s="212">
        <v>2625</v>
      </c>
      <c r="G36" s="212">
        <v>2274.3469592995743</v>
      </c>
      <c r="H36" s="228">
        <v>6589</v>
      </c>
      <c r="I36" s="211">
        <v>1575</v>
      </c>
      <c r="J36" s="212">
        <v>2100</v>
      </c>
      <c r="K36" s="212">
        <v>1797.6169627592353</v>
      </c>
      <c r="L36" s="228">
        <v>7556.7</v>
      </c>
      <c r="M36" s="211">
        <v>840</v>
      </c>
      <c r="N36" s="212">
        <v>1207.5</v>
      </c>
      <c r="O36" s="212">
        <v>987.492164196771</v>
      </c>
      <c r="P36" s="228">
        <v>4488.8</v>
      </c>
      <c r="Q36" s="211">
        <v>1806</v>
      </c>
      <c r="R36" s="212">
        <v>2257.5</v>
      </c>
      <c r="S36" s="212">
        <v>2081.4959908103979</v>
      </c>
      <c r="T36" s="228">
        <v>6720.5</v>
      </c>
      <c r="U36" s="211">
        <v>1995</v>
      </c>
      <c r="V36" s="212">
        <v>2220.75</v>
      </c>
      <c r="W36" s="212">
        <v>2129.5302162972071</v>
      </c>
      <c r="X36" s="228">
        <v>69251.8</v>
      </c>
    </row>
    <row r="37" spans="2:24" s="135" customFormat="1" ht="14.1" customHeight="1" x14ac:dyDescent="0.15">
      <c r="B37" s="206" t="s">
        <v>128</v>
      </c>
      <c r="C37" s="207"/>
      <c r="D37" s="208"/>
      <c r="E37" s="160"/>
      <c r="F37" s="161"/>
      <c r="G37" s="161"/>
      <c r="H37" s="165"/>
      <c r="I37" s="160"/>
      <c r="J37" s="161"/>
      <c r="K37" s="161"/>
      <c r="L37" s="165"/>
      <c r="M37" s="160"/>
      <c r="N37" s="161"/>
      <c r="O37" s="161"/>
      <c r="P37" s="165"/>
      <c r="Q37" s="160"/>
      <c r="R37" s="161"/>
      <c r="S37" s="161"/>
      <c r="T37" s="165"/>
      <c r="U37" s="160"/>
      <c r="V37" s="161"/>
      <c r="W37" s="161"/>
      <c r="X37" s="165"/>
    </row>
    <row r="38" spans="2:24" s="135" customFormat="1" ht="14.1" customHeight="1" x14ac:dyDescent="0.15">
      <c r="B38" s="217">
        <v>41150</v>
      </c>
      <c r="C38" s="218"/>
      <c r="D38" s="219">
        <v>41156</v>
      </c>
      <c r="E38" s="153">
        <v>2100</v>
      </c>
      <c r="F38" s="169">
        <v>2625</v>
      </c>
      <c r="G38" s="169">
        <v>2282.1883162110398</v>
      </c>
      <c r="H38" s="166">
        <v>8974.2000000000007</v>
      </c>
      <c r="I38" s="153">
        <v>1575</v>
      </c>
      <c r="J38" s="169">
        <v>2100</v>
      </c>
      <c r="K38" s="169">
        <v>1786.6777575205103</v>
      </c>
      <c r="L38" s="166">
        <v>7853.7</v>
      </c>
      <c r="M38" s="153">
        <v>892.5</v>
      </c>
      <c r="N38" s="169">
        <v>1260</v>
      </c>
      <c r="O38" s="169">
        <v>1032.5903545221465</v>
      </c>
      <c r="P38" s="166">
        <v>5981.2</v>
      </c>
      <c r="Q38" s="153">
        <v>1785</v>
      </c>
      <c r="R38" s="169">
        <v>2257.5</v>
      </c>
      <c r="S38" s="169">
        <v>2059.9922883787658</v>
      </c>
      <c r="T38" s="166">
        <v>9367.5</v>
      </c>
      <c r="U38" s="153">
        <v>1995</v>
      </c>
      <c r="V38" s="169">
        <v>2279.5500000000002</v>
      </c>
      <c r="W38" s="169">
        <v>2190.0610535153687</v>
      </c>
      <c r="X38" s="166">
        <v>95746.7</v>
      </c>
    </row>
    <row r="40" spans="2:24" x14ac:dyDescent="0.15">
      <c r="X40" s="135"/>
    </row>
    <row r="41" spans="2:24" x14ac:dyDescent="0.15">
      <c r="X41" s="135"/>
    </row>
    <row r="42" spans="2:24" x14ac:dyDescent="0.15"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35"/>
    </row>
    <row r="43" spans="2:24" x14ac:dyDescent="0.15">
      <c r="X43" s="135"/>
    </row>
    <row r="44" spans="2:24" x14ac:dyDescent="0.15">
      <c r="X44" s="135"/>
    </row>
    <row r="45" spans="2:24" x14ac:dyDescent="0.15">
      <c r="X45" s="135"/>
    </row>
    <row r="46" spans="2:24" x14ac:dyDescent="0.15">
      <c r="X46" s="135"/>
    </row>
    <row r="47" spans="2:24" x14ac:dyDescent="0.15">
      <c r="X47" s="135"/>
    </row>
  </sheetData>
  <phoneticPr fontId="6"/>
  <conditionalFormatting sqref="B38">
    <cfRule type="cellIs" dxfId="5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36" customWidth="1"/>
    <col min="2" max="2" width="4.125" style="136" customWidth="1"/>
    <col min="3" max="3" width="3.125" style="136" customWidth="1"/>
    <col min="4" max="4" width="2.62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16384" width="7.5" style="136"/>
  </cols>
  <sheetData>
    <row r="3" spans="2:27" x14ac:dyDescent="0.15">
      <c r="B3" s="136" t="s">
        <v>130</v>
      </c>
    </row>
    <row r="4" spans="2:27" ht="11.25" customHeight="1" x14ac:dyDescent="0.15">
      <c r="T4" s="137" t="s">
        <v>143</v>
      </c>
    </row>
    <row r="5" spans="2:27" ht="6" customHeight="1" x14ac:dyDescent="0.15"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35"/>
    </row>
    <row r="6" spans="2:27" ht="13.5" customHeight="1" x14ac:dyDescent="0.15">
      <c r="B6" s="181"/>
      <c r="C6" s="182" t="s">
        <v>86</v>
      </c>
      <c r="D6" s="183"/>
      <c r="E6" s="714" t="s">
        <v>144</v>
      </c>
      <c r="F6" s="715"/>
      <c r="G6" s="715"/>
      <c r="H6" s="716"/>
      <c r="I6" s="714" t="s">
        <v>145</v>
      </c>
      <c r="J6" s="715"/>
      <c r="K6" s="715"/>
      <c r="L6" s="716"/>
      <c r="M6" s="714" t="s">
        <v>146</v>
      </c>
      <c r="N6" s="715"/>
      <c r="O6" s="715"/>
      <c r="P6" s="716"/>
      <c r="Q6" s="714" t="s">
        <v>147</v>
      </c>
      <c r="R6" s="715"/>
      <c r="S6" s="715"/>
      <c r="T6" s="716"/>
      <c r="V6" s="158"/>
      <c r="W6" s="144"/>
      <c r="X6" s="144"/>
      <c r="Y6" s="135"/>
      <c r="Z6" s="135"/>
      <c r="AA6" s="135"/>
    </row>
    <row r="7" spans="2:27" ht="13.5" x14ac:dyDescent="0.15">
      <c r="B7" s="184" t="s">
        <v>92</v>
      </c>
      <c r="C7" s="185"/>
      <c r="D7" s="186"/>
      <c r="E7" s="171" t="s">
        <v>93</v>
      </c>
      <c r="F7" s="149" t="s">
        <v>94</v>
      </c>
      <c r="G7" s="227" t="s">
        <v>95</v>
      </c>
      <c r="H7" s="149" t="s">
        <v>96</v>
      </c>
      <c r="I7" s="171" t="s">
        <v>93</v>
      </c>
      <c r="J7" s="149" t="s">
        <v>94</v>
      </c>
      <c r="K7" s="227" t="s">
        <v>95</v>
      </c>
      <c r="L7" s="149" t="s">
        <v>96</v>
      </c>
      <c r="M7" s="171" t="s">
        <v>93</v>
      </c>
      <c r="N7" s="149" t="s">
        <v>94</v>
      </c>
      <c r="O7" s="227" t="s">
        <v>95</v>
      </c>
      <c r="P7" s="149" t="s">
        <v>96</v>
      </c>
      <c r="Q7" s="171" t="s">
        <v>93</v>
      </c>
      <c r="R7" s="149" t="s">
        <v>94</v>
      </c>
      <c r="S7" s="227" t="s">
        <v>95</v>
      </c>
      <c r="T7" s="149" t="s">
        <v>96</v>
      </c>
      <c r="V7" s="158"/>
      <c r="W7" s="158"/>
      <c r="X7" s="158"/>
      <c r="Y7" s="135"/>
      <c r="Z7" s="135"/>
      <c r="AA7" s="135"/>
    </row>
    <row r="8" spans="2:27" ht="13.5" x14ac:dyDescent="0.15">
      <c r="B8" s="193"/>
      <c r="C8" s="180"/>
      <c r="D8" s="180"/>
      <c r="E8" s="155"/>
      <c r="F8" s="156"/>
      <c r="G8" s="157" t="s">
        <v>97</v>
      </c>
      <c r="H8" s="156"/>
      <c r="I8" s="155"/>
      <c r="J8" s="156"/>
      <c r="K8" s="157" t="s">
        <v>97</v>
      </c>
      <c r="L8" s="156"/>
      <c r="M8" s="155"/>
      <c r="N8" s="156"/>
      <c r="O8" s="157" t="s">
        <v>97</v>
      </c>
      <c r="P8" s="156"/>
      <c r="Q8" s="155"/>
      <c r="R8" s="156"/>
      <c r="S8" s="157" t="s">
        <v>97</v>
      </c>
      <c r="T8" s="156"/>
      <c r="V8" s="158"/>
      <c r="W8" s="158"/>
      <c r="X8" s="158"/>
      <c r="Y8" s="135"/>
      <c r="Z8" s="135"/>
      <c r="AA8" s="135"/>
    </row>
    <row r="9" spans="2:27" ht="12.95" customHeight="1" x14ac:dyDescent="0.15">
      <c r="B9" s="138" t="s">
        <v>0</v>
      </c>
      <c r="C9" s="150">
        <v>19</v>
      </c>
      <c r="D9" s="159" t="s">
        <v>1</v>
      </c>
      <c r="E9" s="160">
        <v>4095</v>
      </c>
      <c r="F9" s="161">
        <v>5775</v>
      </c>
      <c r="G9" s="135">
        <v>5007</v>
      </c>
      <c r="H9" s="161">
        <v>86002</v>
      </c>
      <c r="I9" s="160">
        <v>5670</v>
      </c>
      <c r="J9" s="161">
        <v>7088</v>
      </c>
      <c r="K9" s="135">
        <v>6299</v>
      </c>
      <c r="L9" s="161">
        <v>205928</v>
      </c>
      <c r="M9" s="160">
        <v>3465</v>
      </c>
      <c r="N9" s="161">
        <v>3990</v>
      </c>
      <c r="O9" s="135">
        <v>3698</v>
      </c>
      <c r="P9" s="161">
        <v>75363</v>
      </c>
      <c r="Q9" s="160">
        <v>1365</v>
      </c>
      <c r="R9" s="161">
        <v>2048</v>
      </c>
      <c r="S9" s="135">
        <v>1865</v>
      </c>
      <c r="T9" s="161">
        <v>197567</v>
      </c>
      <c r="V9" s="158"/>
      <c r="W9" s="158"/>
      <c r="X9" s="158"/>
      <c r="Y9" s="135"/>
      <c r="Z9" s="135"/>
      <c r="AA9" s="135"/>
    </row>
    <row r="10" spans="2:27" ht="12.95" customHeight="1" x14ac:dyDescent="0.15">
      <c r="B10" s="160"/>
      <c r="C10" s="150">
        <v>20</v>
      </c>
      <c r="D10" s="165"/>
      <c r="E10" s="160">
        <v>3360</v>
      </c>
      <c r="F10" s="161">
        <v>5361</v>
      </c>
      <c r="G10" s="135">
        <v>4383</v>
      </c>
      <c r="H10" s="161">
        <v>121490</v>
      </c>
      <c r="I10" s="160">
        <v>5250</v>
      </c>
      <c r="J10" s="161">
        <v>6668</v>
      </c>
      <c r="K10" s="135">
        <v>5877</v>
      </c>
      <c r="L10" s="161">
        <v>248592</v>
      </c>
      <c r="M10" s="160">
        <v>2835</v>
      </c>
      <c r="N10" s="161">
        <v>3780</v>
      </c>
      <c r="O10" s="135">
        <v>3265</v>
      </c>
      <c r="P10" s="161">
        <v>60371</v>
      </c>
      <c r="Q10" s="160">
        <v>1523</v>
      </c>
      <c r="R10" s="161">
        <v>1995</v>
      </c>
      <c r="S10" s="135">
        <v>1895</v>
      </c>
      <c r="T10" s="161">
        <v>121013</v>
      </c>
      <c r="V10" s="158"/>
      <c r="W10" s="158"/>
      <c r="X10" s="158"/>
      <c r="Y10" s="135"/>
      <c r="Z10" s="135"/>
      <c r="AA10" s="135"/>
    </row>
    <row r="11" spans="2:27" ht="12.95" customHeight="1" x14ac:dyDescent="0.15">
      <c r="B11" s="160"/>
      <c r="C11" s="150">
        <v>21</v>
      </c>
      <c r="D11" s="165"/>
      <c r="E11" s="135">
        <v>2940</v>
      </c>
      <c r="F11" s="161">
        <v>4725</v>
      </c>
      <c r="G11" s="135">
        <v>3985</v>
      </c>
      <c r="H11" s="161">
        <v>187762</v>
      </c>
      <c r="I11" s="160">
        <v>4620</v>
      </c>
      <c r="J11" s="161">
        <v>6615</v>
      </c>
      <c r="K11" s="135">
        <v>5205</v>
      </c>
      <c r="L11" s="161">
        <v>337602</v>
      </c>
      <c r="M11" s="148" t="s">
        <v>148</v>
      </c>
      <c r="N11" s="234" t="s">
        <v>148</v>
      </c>
      <c r="O11" s="150" t="s">
        <v>148</v>
      </c>
      <c r="P11" s="234" t="s">
        <v>148</v>
      </c>
      <c r="Q11" s="148" t="s">
        <v>148</v>
      </c>
      <c r="R11" s="234" t="s">
        <v>148</v>
      </c>
      <c r="S11" s="150" t="s">
        <v>148</v>
      </c>
      <c r="T11" s="234" t="s">
        <v>148</v>
      </c>
      <c r="V11" s="135"/>
      <c r="W11" s="135"/>
      <c r="X11" s="135"/>
      <c r="Y11" s="135"/>
      <c r="Z11" s="135"/>
      <c r="AA11" s="135"/>
    </row>
    <row r="12" spans="2:27" ht="12.95" customHeight="1" x14ac:dyDescent="0.15">
      <c r="B12" s="160"/>
      <c r="C12" s="150">
        <v>22</v>
      </c>
      <c r="D12" s="165"/>
      <c r="E12" s="161">
        <v>3360</v>
      </c>
      <c r="F12" s="161">
        <v>4725</v>
      </c>
      <c r="G12" s="161">
        <v>3925</v>
      </c>
      <c r="H12" s="161">
        <v>187459</v>
      </c>
      <c r="I12" s="161">
        <v>4515</v>
      </c>
      <c r="J12" s="161">
        <v>5933</v>
      </c>
      <c r="K12" s="161">
        <v>5058</v>
      </c>
      <c r="L12" s="161">
        <v>346402</v>
      </c>
      <c r="M12" s="234" t="s">
        <v>148</v>
      </c>
      <c r="N12" s="234" t="s">
        <v>148</v>
      </c>
      <c r="O12" s="234" t="s">
        <v>148</v>
      </c>
      <c r="P12" s="234" t="s">
        <v>148</v>
      </c>
      <c r="Q12" s="234" t="s">
        <v>148</v>
      </c>
      <c r="R12" s="234" t="s">
        <v>148</v>
      </c>
      <c r="S12" s="234" t="s">
        <v>148</v>
      </c>
      <c r="T12" s="235" t="s">
        <v>148</v>
      </c>
      <c r="V12" s="158"/>
      <c r="W12" s="158"/>
      <c r="X12" s="158"/>
      <c r="Y12" s="158"/>
      <c r="Z12" s="158"/>
      <c r="AA12" s="135"/>
    </row>
    <row r="13" spans="2:27" ht="12.95" customHeight="1" x14ac:dyDescent="0.15">
      <c r="B13" s="153"/>
      <c r="C13" s="157">
        <v>23</v>
      </c>
      <c r="D13" s="166"/>
      <c r="E13" s="167">
        <v>3150</v>
      </c>
      <c r="F13" s="167">
        <v>5040</v>
      </c>
      <c r="G13" s="167">
        <v>3993.2817146993016</v>
      </c>
      <c r="H13" s="167">
        <v>94830.6</v>
      </c>
      <c r="I13" s="167">
        <v>4200</v>
      </c>
      <c r="J13" s="167">
        <v>6300</v>
      </c>
      <c r="K13" s="167">
        <v>5037.2732737440519</v>
      </c>
      <c r="L13" s="167">
        <v>199063.6</v>
      </c>
      <c r="M13" s="156" t="s">
        <v>148</v>
      </c>
      <c r="N13" s="156" t="s">
        <v>148</v>
      </c>
      <c r="O13" s="156" t="s">
        <v>148</v>
      </c>
      <c r="P13" s="156" t="s">
        <v>148</v>
      </c>
      <c r="Q13" s="156" t="s">
        <v>148</v>
      </c>
      <c r="R13" s="156" t="s">
        <v>148</v>
      </c>
      <c r="S13" s="156" t="s">
        <v>148</v>
      </c>
      <c r="T13" s="170" t="s">
        <v>148</v>
      </c>
      <c r="V13" s="144"/>
      <c r="W13" s="158"/>
      <c r="X13" s="158"/>
      <c r="Y13" s="158"/>
      <c r="Z13" s="158"/>
      <c r="AA13" s="135"/>
    </row>
    <row r="14" spans="2:27" ht="12.95" customHeight="1" x14ac:dyDescent="0.15">
      <c r="B14" s="160" t="s">
        <v>98</v>
      </c>
      <c r="C14" s="150">
        <v>8</v>
      </c>
      <c r="D14" s="165" t="s">
        <v>99</v>
      </c>
      <c r="E14" s="161">
        <v>3360</v>
      </c>
      <c r="F14" s="161">
        <v>4200</v>
      </c>
      <c r="G14" s="161">
        <v>3843.303793830235</v>
      </c>
      <c r="H14" s="161">
        <v>7305.7</v>
      </c>
      <c r="I14" s="163">
        <v>4200</v>
      </c>
      <c r="J14" s="163">
        <v>5250</v>
      </c>
      <c r="K14" s="163">
        <v>4714.9870358163062</v>
      </c>
      <c r="L14" s="165">
        <v>16135</v>
      </c>
      <c r="M14" s="236">
        <v>0</v>
      </c>
      <c r="N14" s="236">
        <v>0</v>
      </c>
      <c r="O14" s="236">
        <v>0</v>
      </c>
      <c r="P14" s="236">
        <v>0</v>
      </c>
      <c r="Q14" s="236">
        <v>0</v>
      </c>
      <c r="R14" s="236">
        <v>0</v>
      </c>
      <c r="S14" s="237">
        <v>0</v>
      </c>
      <c r="T14" s="236">
        <v>0</v>
      </c>
      <c r="U14" s="135"/>
    </row>
    <row r="15" spans="2:27" ht="12.95" customHeight="1" x14ac:dyDescent="0.15">
      <c r="B15" s="160"/>
      <c r="C15" s="150">
        <v>9</v>
      </c>
      <c r="D15" s="165"/>
      <c r="E15" s="161">
        <v>3465</v>
      </c>
      <c r="F15" s="161">
        <v>4725</v>
      </c>
      <c r="G15" s="161">
        <v>4107.7587900096987</v>
      </c>
      <c r="H15" s="161">
        <v>6884.5</v>
      </c>
      <c r="I15" s="163">
        <v>4305</v>
      </c>
      <c r="J15" s="163">
        <v>5775</v>
      </c>
      <c r="K15" s="163">
        <v>4940.0790174792082</v>
      </c>
      <c r="L15" s="161">
        <v>16836.8</v>
      </c>
      <c r="M15" s="236">
        <v>0</v>
      </c>
      <c r="N15" s="236">
        <v>0</v>
      </c>
      <c r="O15" s="236">
        <v>0</v>
      </c>
      <c r="P15" s="236">
        <v>0</v>
      </c>
      <c r="Q15" s="236">
        <v>0</v>
      </c>
      <c r="R15" s="236">
        <v>0</v>
      </c>
      <c r="S15" s="236">
        <v>0</v>
      </c>
      <c r="T15" s="237">
        <v>0</v>
      </c>
      <c r="U15" s="135"/>
    </row>
    <row r="16" spans="2:27" ht="12.95" customHeight="1" x14ac:dyDescent="0.15">
      <c r="B16" s="160"/>
      <c r="C16" s="150">
        <v>10</v>
      </c>
      <c r="D16" s="165"/>
      <c r="E16" s="161">
        <v>3360</v>
      </c>
      <c r="F16" s="161">
        <v>4410</v>
      </c>
      <c r="G16" s="161">
        <v>3981.2356164383568</v>
      </c>
      <c r="H16" s="161">
        <v>6343.7</v>
      </c>
      <c r="I16" s="163">
        <v>4515</v>
      </c>
      <c r="J16" s="163">
        <v>6090</v>
      </c>
      <c r="K16" s="163">
        <v>5159.6044458844381</v>
      </c>
      <c r="L16" s="161">
        <v>15683.3</v>
      </c>
      <c r="M16" s="236">
        <v>0</v>
      </c>
      <c r="N16" s="236">
        <v>0</v>
      </c>
      <c r="O16" s="236">
        <v>0</v>
      </c>
      <c r="P16" s="236">
        <v>0</v>
      </c>
      <c r="Q16" s="236">
        <v>0</v>
      </c>
      <c r="R16" s="236">
        <v>0</v>
      </c>
      <c r="S16" s="236">
        <v>0</v>
      </c>
      <c r="T16" s="237">
        <v>0</v>
      </c>
      <c r="U16" s="135"/>
    </row>
    <row r="17" spans="2:21" ht="12.95" customHeight="1" x14ac:dyDescent="0.15">
      <c r="B17" s="160"/>
      <c r="C17" s="150">
        <v>11</v>
      </c>
      <c r="D17" s="165"/>
      <c r="E17" s="161">
        <v>3990</v>
      </c>
      <c r="F17" s="161">
        <v>5040</v>
      </c>
      <c r="G17" s="161">
        <v>4427.4985890889511</v>
      </c>
      <c r="H17" s="161">
        <v>8391</v>
      </c>
      <c r="I17" s="163">
        <v>4935</v>
      </c>
      <c r="J17" s="163">
        <v>6090</v>
      </c>
      <c r="K17" s="163">
        <v>5382.503651037664</v>
      </c>
      <c r="L17" s="161">
        <v>18204.8</v>
      </c>
      <c r="M17" s="236">
        <v>0</v>
      </c>
      <c r="N17" s="236">
        <v>0</v>
      </c>
      <c r="O17" s="236">
        <v>0</v>
      </c>
      <c r="P17" s="236">
        <v>0</v>
      </c>
      <c r="Q17" s="236">
        <v>0</v>
      </c>
      <c r="R17" s="236">
        <v>0</v>
      </c>
      <c r="S17" s="236">
        <v>0</v>
      </c>
      <c r="T17" s="237">
        <v>0</v>
      </c>
      <c r="U17" s="135"/>
    </row>
    <row r="18" spans="2:21" ht="12.95" customHeight="1" x14ac:dyDescent="0.15">
      <c r="B18" s="160"/>
      <c r="C18" s="150">
        <v>12</v>
      </c>
      <c r="D18" s="165"/>
      <c r="E18" s="161">
        <v>3885</v>
      </c>
      <c r="F18" s="161">
        <v>4725</v>
      </c>
      <c r="G18" s="161">
        <v>4339.1350395206509</v>
      </c>
      <c r="H18" s="161">
        <v>12322.4</v>
      </c>
      <c r="I18" s="163">
        <v>5040</v>
      </c>
      <c r="J18" s="163">
        <v>6300</v>
      </c>
      <c r="K18" s="163">
        <v>5615.6799559817637</v>
      </c>
      <c r="L18" s="161">
        <v>23074.2</v>
      </c>
      <c r="M18" s="236">
        <v>0</v>
      </c>
      <c r="N18" s="236">
        <v>0</v>
      </c>
      <c r="O18" s="236">
        <v>0</v>
      </c>
      <c r="P18" s="236">
        <v>0</v>
      </c>
      <c r="Q18" s="236">
        <v>0</v>
      </c>
      <c r="R18" s="236">
        <v>0</v>
      </c>
      <c r="S18" s="236">
        <v>0</v>
      </c>
      <c r="T18" s="237">
        <v>0</v>
      </c>
      <c r="U18" s="135"/>
    </row>
    <row r="19" spans="2:21" ht="12.95" customHeight="1" x14ac:dyDescent="0.15">
      <c r="B19" s="160" t="s">
        <v>100</v>
      </c>
      <c r="C19" s="150">
        <v>1</v>
      </c>
      <c r="D19" s="165" t="s">
        <v>99</v>
      </c>
      <c r="E19" s="161">
        <v>3465</v>
      </c>
      <c r="F19" s="161">
        <v>4725</v>
      </c>
      <c r="G19" s="161">
        <v>4294.4943224062172</v>
      </c>
      <c r="H19" s="161">
        <v>10204.299999999999</v>
      </c>
      <c r="I19" s="163">
        <v>4830</v>
      </c>
      <c r="J19" s="163">
        <v>6090</v>
      </c>
      <c r="K19" s="163">
        <v>5462.6764885522816</v>
      </c>
      <c r="L19" s="161">
        <v>15635.6</v>
      </c>
      <c r="M19" s="236">
        <v>0</v>
      </c>
      <c r="N19" s="236">
        <v>0</v>
      </c>
      <c r="O19" s="236">
        <v>0</v>
      </c>
      <c r="P19" s="236">
        <v>0</v>
      </c>
      <c r="Q19" s="236">
        <v>0</v>
      </c>
      <c r="R19" s="236">
        <v>0</v>
      </c>
      <c r="S19" s="236">
        <v>0</v>
      </c>
      <c r="T19" s="237">
        <v>0</v>
      </c>
      <c r="U19" s="135"/>
    </row>
    <row r="20" spans="2:21" ht="12.95" customHeight="1" x14ac:dyDescent="0.15">
      <c r="B20" s="160"/>
      <c r="C20" s="150">
        <v>2</v>
      </c>
      <c r="D20" s="165"/>
      <c r="E20" s="161">
        <v>3675</v>
      </c>
      <c r="F20" s="161">
        <v>4725</v>
      </c>
      <c r="G20" s="161">
        <v>4515.0597189695554</v>
      </c>
      <c r="H20" s="161">
        <v>7609</v>
      </c>
      <c r="I20" s="163">
        <v>5040</v>
      </c>
      <c r="J20" s="163">
        <v>6090</v>
      </c>
      <c r="K20" s="163">
        <v>5460.3522359324397</v>
      </c>
      <c r="L20" s="161">
        <v>14862.7</v>
      </c>
      <c r="M20" s="236">
        <v>0</v>
      </c>
      <c r="N20" s="236">
        <v>0</v>
      </c>
      <c r="O20" s="236">
        <v>0</v>
      </c>
      <c r="P20" s="236">
        <v>0</v>
      </c>
      <c r="Q20" s="236">
        <v>0</v>
      </c>
      <c r="R20" s="236">
        <v>0</v>
      </c>
      <c r="S20" s="236">
        <v>0</v>
      </c>
      <c r="T20" s="237">
        <v>0</v>
      </c>
      <c r="U20" s="135"/>
    </row>
    <row r="21" spans="2:21" ht="12.95" customHeight="1" x14ac:dyDescent="0.15">
      <c r="B21" s="160"/>
      <c r="C21" s="150">
        <v>3</v>
      </c>
      <c r="D21" s="165"/>
      <c r="E21" s="161">
        <v>4095</v>
      </c>
      <c r="F21" s="161">
        <v>4672.5</v>
      </c>
      <c r="G21" s="161">
        <v>4410.0079817559872</v>
      </c>
      <c r="H21" s="161">
        <v>9873.7000000000007</v>
      </c>
      <c r="I21" s="163">
        <v>5250</v>
      </c>
      <c r="J21" s="163">
        <v>5670</v>
      </c>
      <c r="K21" s="163">
        <v>5460.5643234942845</v>
      </c>
      <c r="L21" s="161">
        <v>20964.599999999999</v>
      </c>
      <c r="M21" s="236">
        <v>0</v>
      </c>
      <c r="N21" s="236">
        <v>0</v>
      </c>
      <c r="O21" s="236">
        <v>0</v>
      </c>
      <c r="P21" s="236">
        <v>0</v>
      </c>
      <c r="Q21" s="236">
        <v>0</v>
      </c>
      <c r="R21" s="236">
        <v>0</v>
      </c>
      <c r="S21" s="236">
        <v>0</v>
      </c>
      <c r="T21" s="237">
        <v>0</v>
      </c>
      <c r="U21" s="135"/>
    </row>
    <row r="22" spans="2:21" ht="12.95" customHeight="1" x14ac:dyDescent="0.15">
      <c r="B22" s="160"/>
      <c r="C22" s="150">
        <v>4</v>
      </c>
      <c r="D22" s="165"/>
      <c r="E22" s="161">
        <v>3150</v>
      </c>
      <c r="F22" s="161">
        <v>5250</v>
      </c>
      <c r="G22" s="161">
        <v>4725.4075320658576</v>
      </c>
      <c r="H22" s="161">
        <v>15004.6</v>
      </c>
      <c r="I22" s="163">
        <v>4200</v>
      </c>
      <c r="J22" s="163">
        <v>6300</v>
      </c>
      <c r="K22" s="163">
        <v>4934.8326449037677</v>
      </c>
      <c r="L22" s="161">
        <v>29154.9</v>
      </c>
      <c r="M22" s="236">
        <v>0</v>
      </c>
      <c r="N22" s="236">
        <v>0</v>
      </c>
      <c r="O22" s="236">
        <v>0</v>
      </c>
      <c r="P22" s="236">
        <v>0</v>
      </c>
      <c r="Q22" s="236">
        <v>0</v>
      </c>
      <c r="R22" s="236">
        <v>0</v>
      </c>
      <c r="S22" s="236">
        <v>0</v>
      </c>
      <c r="T22" s="237">
        <v>0</v>
      </c>
      <c r="U22" s="135"/>
    </row>
    <row r="23" spans="2:21" ht="12.95" customHeight="1" x14ac:dyDescent="0.15">
      <c r="B23" s="160"/>
      <c r="C23" s="150">
        <v>5</v>
      </c>
      <c r="D23" s="165"/>
      <c r="E23" s="161">
        <v>3150</v>
      </c>
      <c r="F23" s="161">
        <v>5250</v>
      </c>
      <c r="G23" s="161">
        <v>4241.6658982610325</v>
      </c>
      <c r="H23" s="161">
        <v>18388</v>
      </c>
      <c r="I23" s="163">
        <v>4200</v>
      </c>
      <c r="J23" s="163">
        <v>6300</v>
      </c>
      <c r="K23" s="163">
        <v>4897.7514838102989</v>
      </c>
      <c r="L23" s="161">
        <v>35992.300000000003</v>
      </c>
      <c r="M23" s="236">
        <v>0</v>
      </c>
      <c r="N23" s="236">
        <v>0</v>
      </c>
      <c r="O23" s="236">
        <v>0</v>
      </c>
      <c r="P23" s="236">
        <v>0</v>
      </c>
      <c r="Q23" s="236">
        <v>0</v>
      </c>
      <c r="R23" s="236">
        <v>0</v>
      </c>
      <c r="S23" s="236">
        <v>0</v>
      </c>
      <c r="T23" s="237">
        <v>0</v>
      </c>
      <c r="U23" s="135"/>
    </row>
    <row r="24" spans="2:21" ht="12.95" customHeight="1" x14ac:dyDescent="0.15">
      <c r="B24" s="160"/>
      <c r="C24" s="150">
        <v>6</v>
      </c>
      <c r="D24" s="165"/>
      <c r="E24" s="161">
        <v>4200</v>
      </c>
      <c r="F24" s="161">
        <v>4935</v>
      </c>
      <c r="G24" s="161">
        <v>4515.0273301933539</v>
      </c>
      <c r="H24" s="161">
        <v>15225.3</v>
      </c>
      <c r="I24" s="163">
        <v>4830</v>
      </c>
      <c r="J24" s="163">
        <v>5775</v>
      </c>
      <c r="K24" s="163">
        <v>5040.2376032349821</v>
      </c>
      <c r="L24" s="161">
        <v>31742.9</v>
      </c>
      <c r="M24" s="236">
        <v>0</v>
      </c>
      <c r="N24" s="236">
        <v>0</v>
      </c>
      <c r="O24" s="236">
        <v>0</v>
      </c>
      <c r="P24" s="236">
        <v>0</v>
      </c>
      <c r="Q24" s="236">
        <v>0</v>
      </c>
      <c r="R24" s="236">
        <v>0</v>
      </c>
      <c r="S24" s="236">
        <v>0</v>
      </c>
      <c r="T24" s="237">
        <v>0</v>
      </c>
      <c r="U24" s="135"/>
    </row>
    <row r="25" spans="2:21" ht="12.95" customHeight="1" x14ac:dyDescent="0.15">
      <c r="B25" s="160"/>
      <c r="C25" s="150">
        <v>7</v>
      </c>
      <c r="D25" s="165"/>
      <c r="E25" s="161">
        <v>4095</v>
      </c>
      <c r="F25" s="161">
        <v>4725</v>
      </c>
      <c r="G25" s="161">
        <v>4462.8407622996556</v>
      </c>
      <c r="H25" s="161">
        <v>15112.6</v>
      </c>
      <c r="I25" s="163">
        <v>4935</v>
      </c>
      <c r="J25" s="163">
        <v>6090</v>
      </c>
      <c r="K25" s="163">
        <v>5354.5411563881426</v>
      </c>
      <c r="L25" s="161">
        <v>29194</v>
      </c>
      <c r="M25" s="236">
        <v>0</v>
      </c>
      <c r="N25" s="236">
        <v>0</v>
      </c>
      <c r="O25" s="236">
        <v>0</v>
      </c>
      <c r="P25" s="236">
        <v>0</v>
      </c>
      <c r="Q25" s="236">
        <v>0</v>
      </c>
      <c r="R25" s="236">
        <v>0</v>
      </c>
      <c r="S25" s="236">
        <v>0</v>
      </c>
      <c r="T25" s="237">
        <v>0</v>
      </c>
      <c r="U25" s="135"/>
    </row>
    <row r="26" spans="2:21" ht="12.95" customHeight="1" x14ac:dyDescent="0.15">
      <c r="B26" s="153"/>
      <c r="C26" s="157">
        <v>8</v>
      </c>
      <c r="D26" s="166"/>
      <c r="E26" s="169">
        <v>4200</v>
      </c>
      <c r="F26" s="169">
        <v>4725</v>
      </c>
      <c r="G26" s="169">
        <v>4504.1859116022079</v>
      </c>
      <c r="H26" s="169">
        <v>16178.7</v>
      </c>
      <c r="I26" s="175">
        <v>5250</v>
      </c>
      <c r="J26" s="175">
        <v>6300</v>
      </c>
      <c r="K26" s="175">
        <v>5669.6598131685159</v>
      </c>
      <c r="L26" s="169">
        <v>28057.4</v>
      </c>
      <c r="M26" s="238">
        <v>0</v>
      </c>
      <c r="N26" s="238">
        <v>0</v>
      </c>
      <c r="O26" s="238">
        <v>0</v>
      </c>
      <c r="P26" s="238">
        <v>0</v>
      </c>
      <c r="Q26" s="238">
        <v>0</v>
      </c>
      <c r="R26" s="238">
        <v>0</v>
      </c>
      <c r="S26" s="238">
        <v>0</v>
      </c>
      <c r="T26" s="239">
        <v>0</v>
      </c>
      <c r="U26" s="135"/>
    </row>
    <row r="28" spans="2:21" x14ac:dyDescent="0.15">
      <c r="L28" s="135"/>
      <c r="T28" s="135"/>
    </row>
    <row r="29" spans="2:21" x14ac:dyDescent="0.15">
      <c r="L29" s="135"/>
      <c r="T29" s="135"/>
    </row>
    <row r="30" spans="2:21" x14ac:dyDescent="0.15">
      <c r="L30" s="135"/>
      <c r="T30" s="135"/>
    </row>
    <row r="31" spans="2:21" x14ac:dyDescent="0.15">
      <c r="L31" s="135"/>
      <c r="T31" s="135"/>
    </row>
    <row r="32" spans="2:21" x14ac:dyDescent="0.15">
      <c r="T32" s="135"/>
    </row>
    <row r="33" spans="20:20" x14ac:dyDescent="0.15">
      <c r="T33" s="135"/>
    </row>
    <row r="45" spans="20:20" ht="12.75" customHeight="1" x14ac:dyDescent="0.15"/>
  </sheetData>
  <mergeCells count="4">
    <mergeCell ref="E6:H6"/>
    <mergeCell ref="I6:L6"/>
    <mergeCell ref="M6:P6"/>
    <mergeCell ref="Q6:T6"/>
  </mergeCells>
  <phoneticPr fontId="6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8"/>
  <sheetViews>
    <sheetView zoomScale="75" zoomScaleNormal="75" workbookViewId="0"/>
  </sheetViews>
  <sheetFormatPr defaultColWidth="7.5" defaultRowHeight="12" x14ac:dyDescent="0.15"/>
  <cols>
    <col min="1" max="1" width="0.75" style="178" customWidth="1"/>
    <col min="2" max="2" width="5.625" style="178" customWidth="1"/>
    <col min="3" max="3" width="2.5" style="178" customWidth="1"/>
    <col min="4" max="4" width="5.375" style="178" customWidth="1"/>
    <col min="5" max="7" width="5.875" style="178" customWidth="1"/>
    <col min="8" max="8" width="7.75" style="178" customWidth="1"/>
    <col min="9" max="11" width="5.875" style="178" customWidth="1"/>
    <col min="12" max="12" width="7.625" style="178" customWidth="1"/>
    <col min="13" max="15" width="5.875" style="178" customWidth="1"/>
    <col min="16" max="16" width="7.625" style="178" customWidth="1"/>
    <col min="17" max="19" width="5.875" style="178" customWidth="1"/>
    <col min="20" max="20" width="7.125" style="178" customWidth="1"/>
    <col min="21" max="23" width="5.875" style="178" customWidth="1"/>
    <col min="24" max="24" width="7.75" style="178" customWidth="1"/>
    <col min="25" max="16384" width="7.5" style="178"/>
  </cols>
  <sheetData>
    <row r="3" spans="2:32" x14ac:dyDescent="0.15">
      <c r="B3" s="178" t="s">
        <v>149</v>
      </c>
    </row>
    <row r="4" spans="2:32" x14ac:dyDescent="0.15">
      <c r="X4" s="179" t="s">
        <v>85</v>
      </c>
      <c r="Z4" s="177"/>
    </row>
    <row r="5" spans="2:32" ht="6" customHeight="1" x14ac:dyDescent="0.15"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Z5" s="177"/>
    </row>
    <row r="6" spans="2:32" ht="13.5" x14ac:dyDescent="0.15">
      <c r="B6" s="240"/>
      <c r="C6" s="182" t="s">
        <v>86</v>
      </c>
      <c r="D6" s="183"/>
      <c r="E6" s="201" t="s">
        <v>119</v>
      </c>
      <c r="F6" s="202"/>
      <c r="G6" s="202"/>
      <c r="H6" s="203"/>
      <c r="I6" s="201" t="s">
        <v>120</v>
      </c>
      <c r="J6" s="202"/>
      <c r="K6" s="202"/>
      <c r="L6" s="203"/>
      <c r="M6" s="201" t="s">
        <v>121</v>
      </c>
      <c r="N6" s="202"/>
      <c r="O6" s="202"/>
      <c r="P6" s="203"/>
      <c r="Q6" s="201" t="s">
        <v>123</v>
      </c>
      <c r="R6" s="202"/>
      <c r="S6" s="202"/>
      <c r="T6" s="203"/>
      <c r="U6" s="221" t="s">
        <v>131</v>
      </c>
      <c r="V6" s="222"/>
      <c r="W6" s="222"/>
      <c r="X6" s="223"/>
      <c r="Z6" s="158"/>
      <c r="AA6" s="144"/>
      <c r="AB6" s="144"/>
      <c r="AC6" s="144"/>
      <c r="AD6" s="144"/>
      <c r="AE6" s="144"/>
      <c r="AF6" s="177"/>
    </row>
    <row r="7" spans="2:32" ht="13.5" x14ac:dyDescent="0.15">
      <c r="B7" s="184" t="s">
        <v>92</v>
      </c>
      <c r="C7" s="185"/>
      <c r="D7" s="186"/>
      <c r="E7" s="190" t="s">
        <v>93</v>
      </c>
      <c r="F7" s="188" t="s">
        <v>94</v>
      </c>
      <c r="G7" s="191" t="s">
        <v>95</v>
      </c>
      <c r="H7" s="188" t="s">
        <v>96</v>
      </c>
      <c r="I7" s="190" t="s">
        <v>93</v>
      </c>
      <c r="J7" s="188" t="s">
        <v>94</v>
      </c>
      <c r="K7" s="191" t="s">
        <v>95</v>
      </c>
      <c r="L7" s="188" t="s">
        <v>96</v>
      </c>
      <c r="M7" s="190" t="s">
        <v>93</v>
      </c>
      <c r="N7" s="188" t="s">
        <v>94</v>
      </c>
      <c r="O7" s="190" t="s">
        <v>95</v>
      </c>
      <c r="P7" s="188" t="s">
        <v>96</v>
      </c>
      <c r="Q7" s="190" t="s">
        <v>93</v>
      </c>
      <c r="R7" s="188" t="s">
        <v>94</v>
      </c>
      <c r="S7" s="191" t="s">
        <v>95</v>
      </c>
      <c r="T7" s="188" t="s">
        <v>96</v>
      </c>
      <c r="U7" s="190" t="s">
        <v>93</v>
      </c>
      <c r="V7" s="188" t="s">
        <v>94</v>
      </c>
      <c r="W7" s="191" t="s">
        <v>95</v>
      </c>
      <c r="X7" s="188" t="s">
        <v>96</v>
      </c>
      <c r="Z7" s="177"/>
      <c r="AA7" s="158"/>
      <c r="AB7" s="158"/>
      <c r="AC7" s="158"/>
      <c r="AD7" s="158"/>
      <c r="AE7" s="158"/>
      <c r="AF7" s="177"/>
    </row>
    <row r="8" spans="2:32" ht="13.5" x14ac:dyDescent="0.15">
      <c r="B8" s="193"/>
      <c r="C8" s="180"/>
      <c r="D8" s="180"/>
      <c r="E8" s="194"/>
      <c r="F8" s="195"/>
      <c r="G8" s="196" t="s">
        <v>97</v>
      </c>
      <c r="H8" s="195"/>
      <c r="I8" s="194"/>
      <c r="J8" s="195"/>
      <c r="K8" s="196" t="s">
        <v>97</v>
      </c>
      <c r="L8" s="195"/>
      <c r="M8" s="194"/>
      <c r="N8" s="195"/>
      <c r="O8" s="194" t="s">
        <v>97</v>
      </c>
      <c r="P8" s="195"/>
      <c r="Q8" s="194"/>
      <c r="R8" s="195"/>
      <c r="S8" s="196" t="s">
        <v>97</v>
      </c>
      <c r="T8" s="195"/>
      <c r="U8" s="194"/>
      <c r="V8" s="195"/>
      <c r="W8" s="196" t="s">
        <v>97</v>
      </c>
      <c r="X8" s="195"/>
      <c r="Z8" s="177"/>
      <c r="AA8" s="158"/>
      <c r="AB8" s="158"/>
      <c r="AC8" s="158"/>
      <c r="AD8" s="158"/>
      <c r="AE8" s="158"/>
      <c r="AF8" s="177"/>
    </row>
    <row r="9" spans="2:32" ht="14.1" customHeight="1" x14ac:dyDescent="0.15">
      <c r="B9" s="181" t="s">
        <v>0</v>
      </c>
      <c r="C9" s="189">
        <v>20</v>
      </c>
      <c r="D9" s="241" t="s">
        <v>1</v>
      </c>
      <c r="E9" s="198">
        <v>1050</v>
      </c>
      <c r="F9" s="199">
        <v>2310</v>
      </c>
      <c r="G9" s="177">
        <v>1696</v>
      </c>
      <c r="H9" s="199">
        <v>877513</v>
      </c>
      <c r="I9" s="198">
        <v>945</v>
      </c>
      <c r="J9" s="199">
        <v>1470</v>
      </c>
      <c r="K9" s="177">
        <v>1184</v>
      </c>
      <c r="L9" s="199">
        <v>711878</v>
      </c>
      <c r="M9" s="198">
        <v>735</v>
      </c>
      <c r="N9" s="199">
        <v>1323</v>
      </c>
      <c r="O9" s="177">
        <v>1040</v>
      </c>
      <c r="P9" s="199">
        <v>160865</v>
      </c>
      <c r="Q9" s="198">
        <v>3360</v>
      </c>
      <c r="R9" s="199">
        <v>4410</v>
      </c>
      <c r="S9" s="177">
        <v>3881</v>
      </c>
      <c r="T9" s="199">
        <v>221248</v>
      </c>
      <c r="U9" s="198">
        <v>2100</v>
      </c>
      <c r="V9" s="199">
        <v>3101</v>
      </c>
      <c r="W9" s="177">
        <v>2576</v>
      </c>
      <c r="X9" s="199">
        <v>333597</v>
      </c>
      <c r="Z9" s="177"/>
      <c r="AA9" s="158"/>
      <c r="AB9" s="158"/>
      <c r="AC9" s="158"/>
      <c r="AD9" s="158"/>
      <c r="AE9" s="158"/>
      <c r="AF9" s="177"/>
    </row>
    <row r="10" spans="2:32" ht="14.1" customHeight="1" x14ac:dyDescent="0.15">
      <c r="B10" s="198"/>
      <c r="C10" s="189">
        <v>21</v>
      </c>
      <c r="D10" s="177"/>
      <c r="E10" s="198">
        <v>1208</v>
      </c>
      <c r="F10" s="199">
        <v>2310</v>
      </c>
      <c r="G10" s="177">
        <v>1587</v>
      </c>
      <c r="H10" s="199">
        <v>978151</v>
      </c>
      <c r="I10" s="198">
        <v>945</v>
      </c>
      <c r="J10" s="199">
        <v>1365</v>
      </c>
      <c r="K10" s="177">
        <v>1151</v>
      </c>
      <c r="L10" s="199">
        <v>651889</v>
      </c>
      <c r="M10" s="198">
        <v>735</v>
      </c>
      <c r="N10" s="199">
        <v>1161</v>
      </c>
      <c r="O10" s="177">
        <v>929</v>
      </c>
      <c r="P10" s="199">
        <v>148081</v>
      </c>
      <c r="Q10" s="198">
        <v>2835</v>
      </c>
      <c r="R10" s="199">
        <v>4095</v>
      </c>
      <c r="S10" s="177">
        <v>3479</v>
      </c>
      <c r="T10" s="199">
        <v>226768</v>
      </c>
      <c r="U10" s="198">
        <v>2100</v>
      </c>
      <c r="V10" s="199">
        <v>2940</v>
      </c>
      <c r="W10" s="177">
        <v>2503</v>
      </c>
      <c r="X10" s="199">
        <v>480393</v>
      </c>
      <c r="Z10" s="247"/>
      <c r="AA10" s="158"/>
      <c r="AB10" s="158"/>
      <c r="AC10" s="158"/>
      <c r="AD10" s="158"/>
      <c r="AE10" s="158"/>
      <c r="AF10" s="177"/>
    </row>
    <row r="11" spans="2:32" ht="14.1" customHeight="1" x14ac:dyDescent="0.15">
      <c r="B11" s="198"/>
      <c r="C11" s="189">
        <v>22</v>
      </c>
      <c r="D11" s="200"/>
      <c r="E11" s="200">
        <v>1103</v>
      </c>
      <c r="F11" s="199">
        <v>2205</v>
      </c>
      <c r="G11" s="199">
        <v>1549</v>
      </c>
      <c r="H11" s="199">
        <v>734977</v>
      </c>
      <c r="I11" s="199">
        <v>945</v>
      </c>
      <c r="J11" s="199">
        <v>1365</v>
      </c>
      <c r="K11" s="199">
        <v>1103</v>
      </c>
      <c r="L11" s="199">
        <v>404800</v>
      </c>
      <c r="M11" s="199">
        <v>704</v>
      </c>
      <c r="N11" s="199">
        <v>1203</v>
      </c>
      <c r="O11" s="199">
        <v>975</v>
      </c>
      <c r="P11" s="199">
        <v>83396</v>
      </c>
      <c r="Q11" s="199">
        <v>2730</v>
      </c>
      <c r="R11" s="199">
        <v>4043</v>
      </c>
      <c r="S11" s="199">
        <v>3474</v>
      </c>
      <c r="T11" s="199">
        <v>193855</v>
      </c>
      <c r="U11" s="199">
        <v>2200</v>
      </c>
      <c r="V11" s="199">
        <v>3045</v>
      </c>
      <c r="W11" s="199">
        <v>2531</v>
      </c>
      <c r="X11" s="200">
        <v>362364</v>
      </c>
      <c r="Z11" s="247"/>
      <c r="AA11" s="177"/>
      <c r="AB11" s="177"/>
      <c r="AC11" s="177"/>
      <c r="AD11" s="177"/>
      <c r="AE11" s="177"/>
      <c r="AF11" s="177"/>
    </row>
    <row r="12" spans="2:32" ht="14.1" customHeight="1" x14ac:dyDescent="0.15">
      <c r="B12" s="193"/>
      <c r="C12" s="196">
        <v>23</v>
      </c>
      <c r="D12" s="142"/>
      <c r="E12" s="167">
        <v>840</v>
      </c>
      <c r="F12" s="167">
        <v>2100</v>
      </c>
      <c r="G12" s="168">
        <v>1434.1464339897868</v>
      </c>
      <c r="H12" s="167">
        <v>623441.20000000007</v>
      </c>
      <c r="I12" s="167">
        <v>787.5</v>
      </c>
      <c r="J12" s="167">
        <v>1405.1100000000001</v>
      </c>
      <c r="K12" s="167">
        <v>1108.7951844370348</v>
      </c>
      <c r="L12" s="167">
        <v>287014.60000000003</v>
      </c>
      <c r="M12" s="167">
        <v>735</v>
      </c>
      <c r="N12" s="167">
        <v>1260</v>
      </c>
      <c r="O12" s="168">
        <v>899.2122336236539</v>
      </c>
      <c r="P12" s="167">
        <v>124305.30000000003</v>
      </c>
      <c r="Q12" s="167">
        <v>2625</v>
      </c>
      <c r="R12" s="167">
        <v>4042.5</v>
      </c>
      <c r="S12" s="167">
        <v>3237.4008216635825</v>
      </c>
      <c r="T12" s="167">
        <v>149311.20000000001</v>
      </c>
      <c r="U12" s="167">
        <v>1837.5</v>
      </c>
      <c r="V12" s="167">
        <v>2940</v>
      </c>
      <c r="W12" s="167">
        <v>2455.2506368526851</v>
      </c>
      <c r="X12" s="168">
        <v>303912.6999999999</v>
      </c>
      <c r="Z12" s="177"/>
      <c r="AA12" s="158"/>
      <c r="AB12" s="158"/>
      <c r="AC12" s="158"/>
      <c r="AD12" s="158"/>
      <c r="AE12" s="177"/>
      <c r="AF12" s="177"/>
    </row>
    <row r="13" spans="2:32" ht="14.1" customHeight="1" x14ac:dyDescent="0.15">
      <c r="B13" s="160" t="s">
        <v>98</v>
      </c>
      <c r="C13" s="150">
        <v>8</v>
      </c>
      <c r="D13" s="165" t="s">
        <v>116</v>
      </c>
      <c r="E13" s="199">
        <v>945</v>
      </c>
      <c r="F13" s="199">
        <v>1575</v>
      </c>
      <c r="G13" s="199">
        <v>1329.6422804809235</v>
      </c>
      <c r="H13" s="199">
        <v>40925.100000000006</v>
      </c>
      <c r="I13" s="199">
        <v>787.5</v>
      </c>
      <c r="J13" s="199">
        <v>1260</v>
      </c>
      <c r="K13" s="199">
        <v>1000.9411200248973</v>
      </c>
      <c r="L13" s="199">
        <v>19351.400000000001</v>
      </c>
      <c r="M13" s="199">
        <v>808.5</v>
      </c>
      <c r="N13" s="199">
        <v>1050</v>
      </c>
      <c r="O13" s="199">
        <v>905.38636363636363</v>
      </c>
      <c r="P13" s="199">
        <v>6807.3</v>
      </c>
      <c r="Q13" s="199">
        <v>2625</v>
      </c>
      <c r="R13" s="199">
        <v>3780</v>
      </c>
      <c r="S13" s="199">
        <v>3131.4498950989723</v>
      </c>
      <c r="T13" s="199">
        <v>12591.200000000003</v>
      </c>
      <c r="U13" s="199">
        <v>1890</v>
      </c>
      <c r="V13" s="199">
        <v>2700.18</v>
      </c>
      <c r="W13" s="199">
        <v>2405.8621426021882</v>
      </c>
      <c r="X13" s="200">
        <v>26629.299999999996</v>
      </c>
      <c r="Z13" s="177"/>
    </row>
    <row r="14" spans="2:32" ht="14.1" customHeight="1" x14ac:dyDescent="0.15">
      <c r="B14" s="160"/>
      <c r="C14" s="150">
        <v>9</v>
      </c>
      <c r="D14" s="165"/>
      <c r="E14" s="199">
        <v>1312.5</v>
      </c>
      <c r="F14" s="199">
        <v>1707.3000000000002</v>
      </c>
      <c r="G14" s="199">
        <v>1493.5543313453957</v>
      </c>
      <c r="H14" s="199">
        <v>47150</v>
      </c>
      <c r="I14" s="199">
        <v>913.5</v>
      </c>
      <c r="J14" s="199">
        <v>1260</v>
      </c>
      <c r="K14" s="199">
        <v>1126.3838393433903</v>
      </c>
      <c r="L14" s="199">
        <v>17606.399999999998</v>
      </c>
      <c r="M14" s="199">
        <v>780.67500000000007</v>
      </c>
      <c r="N14" s="199">
        <v>1239</v>
      </c>
      <c r="O14" s="199">
        <v>929.29837245275428</v>
      </c>
      <c r="P14" s="199">
        <v>7567.8</v>
      </c>
      <c r="Q14" s="199">
        <v>2730</v>
      </c>
      <c r="R14" s="199">
        <v>3832.5</v>
      </c>
      <c r="S14" s="199">
        <v>3248.4683742812344</v>
      </c>
      <c r="T14" s="199">
        <v>15775.3</v>
      </c>
      <c r="U14" s="199">
        <v>2205</v>
      </c>
      <c r="V14" s="199">
        <v>2835</v>
      </c>
      <c r="W14" s="199">
        <v>2610.2685429324774</v>
      </c>
      <c r="X14" s="200">
        <v>17151.400000000001</v>
      </c>
      <c r="Z14" s="177"/>
    </row>
    <row r="15" spans="2:32" ht="14.1" customHeight="1" x14ac:dyDescent="0.15">
      <c r="B15" s="160"/>
      <c r="C15" s="150">
        <v>10</v>
      </c>
      <c r="D15" s="165"/>
      <c r="E15" s="199">
        <v>1260</v>
      </c>
      <c r="F15" s="199">
        <v>1575</v>
      </c>
      <c r="G15" s="199">
        <v>1425.2569732118195</v>
      </c>
      <c r="H15" s="199">
        <v>41907.399999999994</v>
      </c>
      <c r="I15" s="199">
        <v>892.5</v>
      </c>
      <c r="J15" s="199">
        <v>1312.5</v>
      </c>
      <c r="K15" s="199">
        <v>1039.9763623240706</v>
      </c>
      <c r="L15" s="199">
        <v>17520.599999999999</v>
      </c>
      <c r="M15" s="199">
        <v>786.1350000000001</v>
      </c>
      <c r="N15" s="199">
        <v>1155</v>
      </c>
      <c r="O15" s="199">
        <v>860.88285393473166</v>
      </c>
      <c r="P15" s="199">
        <v>10503.900000000001</v>
      </c>
      <c r="Q15" s="199">
        <v>2730</v>
      </c>
      <c r="R15" s="199">
        <v>3622.5</v>
      </c>
      <c r="S15" s="199">
        <v>3165.6582189737469</v>
      </c>
      <c r="T15" s="199">
        <v>10692.099999999999</v>
      </c>
      <c r="U15" s="199">
        <v>2100</v>
      </c>
      <c r="V15" s="199">
        <v>2730</v>
      </c>
      <c r="W15" s="199">
        <v>2497.1622129377793</v>
      </c>
      <c r="X15" s="200">
        <v>19093.2</v>
      </c>
      <c r="Z15" s="177"/>
    </row>
    <row r="16" spans="2:32" ht="14.1" customHeight="1" x14ac:dyDescent="0.15">
      <c r="B16" s="160"/>
      <c r="C16" s="150">
        <v>11</v>
      </c>
      <c r="D16" s="165"/>
      <c r="E16" s="199">
        <v>1202.46</v>
      </c>
      <c r="F16" s="199">
        <v>1575</v>
      </c>
      <c r="G16" s="199">
        <v>1439.5570167634596</v>
      </c>
      <c r="H16" s="199">
        <v>79755.8</v>
      </c>
      <c r="I16" s="199">
        <v>840</v>
      </c>
      <c r="J16" s="199">
        <v>1312.5</v>
      </c>
      <c r="K16" s="199">
        <v>1053.4906971267076</v>
      </c>
      <c r="L16" s="199">
        <v>29453.8</v>
      </c>
      <c r="M16" s="199">
        <v>735</v>
      </c>
      <c r="N16" s="199">
        <v>1050</v>
      </c>
      <c r="O16" s="199">
        <v>849.16874450701471</v>
      </c>
      <c r="P16" s="199">
        <v>12182.900000000001</v>
      </c>
      <c r="Q16" s="199">
        <v>2625</v>
      </c>
      <c r="R16" s="199">
        <v>3675</v>
      </c>
      <c r="S16" s="199">
        <v>3163.8597456238758</v>
      </c>
      <c r="T16" s="199">
        <v>15568.799999999997</v>
      </c>
      <c r="U16" s="199">
        <v>2100</v>
      </c>
      <c r="V16" s="199">
        <v>2730</v>
      </c>
      <c r="W16" s="199">
        <v>2357.5619962921965</v>
      </c>
      <c r="X16" s="200">
        <v>37955.800000000003</v>
      </c>
      <c r="Z16" s="177"/>
    </row>
    <row r="17" spans="2:26" ht="14.1" customHeight="1" x14ac:dyDescent="0.15">
      <c r="B17" s="160"/>
      <c r="C17" s="150">
        <v>12</v>
      </c>
      <c r="D17" s="165"/>
      <c r="E17" s="199">
        <v>1417.5</v>
      </c>
      <c r="F17" s="199">
        <v>1785</v>
      </c>
      <c r="G17" s="199">
        <v>1575.0259867220225</v>
      </c>
      <c r="H17" s="199">
        <v>74930.599999999991</v>
      </c>
      <c r="I17" s="199">
        <v>945</v>
      </c>
      <c r="J17" s="199">
        <v>1365</v>
      </c>
      <c r="K17" s="199">
        <v>1176.2679133170222</v>
      </c>
      <c r="L17" s="199">
        <v>22104.799999999999</v>
      </c>
      <c r="M17" s="199">
        <v>735</v>
      </c>
      <c r="N17" s="199">
        <v>1050</v>
      </c>
      <c r="O17" s="199">
        <v>925.56869867340492</v>
      </c>
      <c r="P17" s="199">
        <v>4246.2</v>
      </c>
      <c r="Q17" s="199">
        <v>2730</v>
      </c>
      <c r="R17" s="199">
        <v>3570</v>
      </c>
      <c r="S17" s="199">
        <v>3116.8532324621733</v>
      </c>
      <c r="T17" s="199">
        <v>14506.199999999999</v>
      </c>
      <c r="U17" s="199">
        <v>2199.96</v>
      </c>
      <c r="V17" s="199">
        <v>2700.0750000000003</v>
      </c>
      <c r="W17" s="199">
        <v>2522.5970447728027</v>
      </c>
      <c r="X17" s="200">
        <v>26623.200000000001</v>
      </c>
      <c r="Z17" s="177"/>
    </row>
    <row r="18" spans="2:26" ht="14.1" customHeight="1" x14ac:dyDescent="0.15">
      <c r="B18" s="160" t="s">
        <v>100</v>
      </c>
      <c r="C18" s="150">
        <v>1</v>
      </c>
      <c r="D18" s="165" t="s">
        <v>116</v>
      </c>
      <c r="E18" s="199">
        <v>1260</v>
      </c>
      <c r="F18" s="199">
        <v>1575</v>
      </c>
      <c r="G18" s="199">
        <v>1409.654930902967</v>
      </c>
      <c r="H18" s="200">
        <v>81321.2</v>
      </c>
      <c r="I18" s="199">
        <v>840</v>
      </c>
      <c r="J18" s="200">
        <v>1312.5</v>
      </c>
      <c r="K18" s="199">
        <v>978.80254033399376</v>
      </c>
      <c r="L18" s="199">
        <v>37940.1</v>
      </c>
      <c r="M18" s="199">
        <v>750.01499999999999</v>
      </c>
      <c r="N18" s="199">
        <v>750.01499999999999</v>
      </c>
      <c r="O18" s="200">
        <v>750.01193633952266</v>
      </c>
      <c r="P18" s="199">
        <v>11062.900000000001</v>
      </c>
      <c r="Q18" s="199">
        <v>2625</v>
      </c>
      <c r="R18" s="199">
        <v>3570</v>
      </c>
      <c r="S18" s="199">
        <v>3077.3517997333729</v>
      </c>
      <c r="T18" s="199">
        <v>13173.400000000001</v>
      </c>
      <c r="U18" s="199">
        <v>2100</v>
      </c>
      <c r="V18" s="199">
        <v>2572.5</v>
      </c>
      <c r="W18" s="199">
        <v>2347.1239120142759</v>
      </c>
      <c r="X18" s="200">
        <v>33564.6</v>
      </c>
      <c r="Z18" s="177"/>
    </row>
    <row r="19" spans="2:26" ht="14.1" customHeight="1" x14ac:dyDescent="0.15">
      <c r="B19" s="160"/>
      <c r="C19" s="150">
        <v>2</v>
      </c>
      <c r="D19" s="165"/>
      <c r="E19" s="199">
        <v>1208.3399999999999</v>
      </c>
      <c r="F19" s="199">
        <v>1575</v>
      </c>
      <c r="G19" s="199">
        <v>1386.4529920121979</v>
      </c>
      <c r="H19" s="199">
        <v>59971.5</v>
      </c>
      <c r="I19" s="199">
        <v>840</v>
      </c>
      <c r="J19" s="199">
        <v>1155</v>
      </c>
      <c r="K19" s="199">
        <v>958.93607512117808</v>
      </c>
      <c r="L19" s="199">
        <v>34392.9</v>
      </c>
      <c r="M19" s="199">
        <v>630</v>
      </c>
      <c r="N19" s="199">
        <v>945</v>
      </c>
      <c r="O19" s="199">
        <v>854.04779555208756</v>
      </c>
      <c r="P19" s="199">
        <v>3357.8999999999996</v>
      </c>
      <c r="Q19" s="199">
        <v>2625</v>
      </c>
      <c r="R19" s="199">
        <v>3465</v>
      </c>
      <c r="S19" s="199">
        <v>3068.0321382238476</v>
      </c>
      <c r="T19" s="199">
        <v>14055.300000000001</v>
      </c>
      <c r="U19" s="199">
        <v>2100</v>
      </c>
      <c r="V19" s="199">
        <v>2730</v>
      </c>
      <c r="W19" s="199">
        <v>2411.9229133134054</v>
      </c>
      <c r="X19" s="200">
        <v>22434.399999999998</v>
      </c>
      <c r="Z19" s="177"/>
    </row>
    <row r="20" spans="2:26" ht="14.1" customHeight="1" x14ac:dyDescent="0.15">
      <c r="B20" s="160"/>
      <c r="C20" s="150">
        <v>3</v>
      </c>
      <c r="D20" s="165"/>
      <c r="E20" s="199">
        <v>1050</v>
      </c>
      <c r="F20" s="199">
        <v>1575</v>
      </c>
      <c r="G20" s="199">
        <v>1378.3717522071042</v>
      </c>
      <c r="H20" s="199">
        <v>68170.899999999994</v>
      </c>
      <c r="I20" s="199">
        <v>787.5</v>
      </c>
      <c r="J20" s="199">
        <v>1102.5</v>
      </c>
      <c r="K20" s="199">
        <v>979.01542589919029</v>
      </c>
      <c r="L20" s="199">
        <v>33645.899999999994</v>
      </c>
      <c r="M20" s="199">
        <v>785.71500000000003</v>
      </c>
      <c r="N20" s="199">
        <v>997.5</v>
      </c>
      <c r="O20" s="199">
        <v>848.01003764115433</v>
      </c>
      <c r="P20" s="199">
        <v>2349.3000000000002</v>
      </c>
      <c r="Q20" s="199">
        <v>2730</v>
      </c>
      <c r="R20" s="199">
        <v>3465</v>
      </c>
      <c r="S20" s="199">
        <v>3153.838238187901</v>
      </c>
      <c r="T20" s="199">
        <v>14366.300000000001</v>
      </c>
      <c r="U20" s="199">
        <v>2173.5</v>
      </c>
      <c r="V20" s="199">
        <v>2782.5</v>
      </c>
      <c r="W20" s="199">
        <v>2547.4812673037418</v>
      </c>
      <c r="X20" s="200">
        <v>24123.4</v>
      </c>
      <c r="Z20" s="177"/>
    </row>
    <row r="21" spans="2:26" ht="14.1" customHeight="1" x14ac:dyDescent="0.15">
      <c r="B21" s="160"/>
      <c r="C21" s="150">
        <v>4</v>
      </c>
      <c r="D21" s="165"/>
      <c r="E21" s="199">
        <v>892.5</v>
      </c>
      <c r="F21" s="199">
        <v>1575</v>
      </c>
      <c r="G21" s="199">
        <v>1321.9263351059847</v>
      </c>
      <c r="H21" s="199">
        <v>62232.4</v>
      </c>
      <c r="I21" s="199">
        <v>787.5</v>
      </c>
      <c r="J21" s="199">
        <v>1207.5</v>
      </c>
      <c r="K21" s="199">
        <v>919.90942203111172</v>
      </c>
      <c r="L21" s="199">
        <v>33819.899999999994</v>
      </c>
      <c r="M21" s="199">
        <v>781.93500000000006</v>
      </c>
      <c r="N21" s="199">
        <v>1081.5</v>
      </c>
      <c r="O21" s="199">
        <v>873.61423728813566</v>
      </c>
      <c r="P21" s="199">
        <v>6824</v>
      </c>
      <c r="Q21" s="199">
        <v>2730</v>
      </c>
      <c r="R21" s="199">
        <v>3780</v>
      </c>
      <c r="S21" s="199">
        <v>3209.2182168300951</v>
      </c>
      <c r="T21" s="199">
        <v>17686.2</v>
      </c>
      <c r="U21" s="199">
        <v>2105.25</v>
      </c>
      <c r="V21" s="199">
        <v>2730</v>
      </c>
      <c r="W21" s="199">
        <v>2562.5668913398695</v>
      </c>
      <c r="X21" s="200">
        <v>26489.899999999998</v>
      </c>
      <c r="Z21" s="177"/>
    </row>
    <row r="22" spans="2:26" ht="14.1" customHeight="1" x14ac:dyDescent="0.15">
      <c r="B22" s="160"/>
      <c r="C22" s="150">
        <v>5</v>
      </c>
      <c r="D22" s="165"/>
      <c r="E22" s="199">
        <v>945</v>
      </c>
      <c r="F22" s="199">
        <v>1617</v>
      </c>
      <c r="G22" s="199">
        <v>1399.572624953166</v>
      </c>
      <c r="H22" s="199">
        <v>91885.700000000012</v>
      </c>
      <c r="I22" s="199">
        <v>787.5</v>
      </c>
      <c r="J22" s="199">
        <v>1290.45</v>
      </c>
      <c r="K22" s="199">
        <v>1030.5275039783392</v>
      </c>
      <c r="L22" s="199">
        <v>45005</v>
      </c>
      <c r="M22" s="199">
        <v>819</v>
      </c>
      <c r="N22" s="199">
        <v>1071</v>
      </c>
      <c r="O22" s="199">
        <v>920.17750852298911</v>
      </c>
      <c r="P22" s="199">
        <v>8291.6</v>
      </c>
      <c r="Q22" s="199">
        <v>2730</v>
      </c>
      <c r="R22" s="199">
        <v>3727.5</v>
      </c>
      <c r="S22" s="199">
        <v>3470.4740150598354</v>
      </c>
      <c r="T22" s="199">
        <v>21791.5</v>
      </c>
      <c r="U22" s="199">
        <v>1995</v>
      </c>
      <c r="V22" s="199">
        <v>2730</v>
      </c>
      <c r="W22" s="199">
        <v>2535.0163540993826</v>
      </c>
      <c r="X22" s="200">
        <v>42763.9</v>
      </c>
      <c r="Z22" s="177"/>
    </row>
    <row r="23" spans="2:26" ht="14.1" customHeight="1" x14ac:dyDescent="0.15">
      <c r="B23" s="160"/>
      <c r="C23" s="150">
        <v>6</v>
      </c>
      <c r="D23" s="165"/>
      <c r="E23" s="199">
        <v>945</v>
      </c>
      <c r="F23" s="199">
        <v>1522.5</v>
      </c>
      <c r="G23" s="199">
        <v>1301.1637961200679</v>
      </c>
      <c r="H23" s="199">
        <v>58135.1</v>
      </c>
      <c r="I23" s="199">
        <v>787.5</v>
      </c>
      <c r="J23" s="199">
        <v>1290.45</v>
      </c>
      <c r="K23" s="199">
        <v>1031.3114836546524</v>
      </c>
      <c r="L23" s="199">
        <v>28447.1</v>
      </c>
      <c r="M23" s="199">
        <v>735</v>
      </c>
      <c r="N23" s="199">
        <v>1260</v>
      </c>
      <c r="O23" s="199">
        <v>938.33190630048477</v>
      </c>
      <c r="P23" s="199">
        <v>1703.1</v>
      </c>
      <c r="Q23" s="200">
        <v>2730</v>
      </c>
      <c r="R23" s="199">
        <v>3834.9150000000004</v>
      </c>
      <c r="S23" s="199">
        <v>3478.3832675673548</v>
      </c>
      <c r="T23" s="200">
        <v>14248.5</v>
      </c>
      <c r="U23" s="199">
        <v>2205</v>
      </c>
      <c r="V23" s="199">
        <v>2730</v>
      </c>
      <c r="W23" s="199">
        <v>2594.4749410119725</v>
      </c>
      <c r="X23" s="200">
        <v>27954.5</v>
      </c>
      <c r="Z23" s="177"/>
    </row>
    <row r="24" spans="2:26" ht="14.1" customHeight="1" x14ac:dyDescent="0.15">
      <c r="B24" s="160"/>
      <c r="C24" s="150">
        <v>7</v>
      </c>
      <c r="D24" s="165"/>
      <c r="E24" s="199">
        <v>945</v>
      </c>
      <c r="F24" s="199">
        <v>1386</v>
      </c>
      <c r="G24" s="199">
        <v>1172.6308984982159</v>
      </c>
      <c r="H24" s="199">
        <v>85419.800000000017</v>
      </c>
      <c r="I24" s="199">
        <v>840</v>
      </c>
      <c r="J24" s="199">
        <v>1239</v>
      </c>
      <c r="K24" s="199">
        <v>1006.5076198736217</v>
      </c>
      <c r="L24" s="199">
        <v>30580.3</v>
      </c>
      <c r="M24" s="199">
        <v>892.5</v>
      </c>
      <c r="N24" s="199">
        <v>1155</v>
      </c>
      <c r="O24" s="199">
        <v>1002.1031518624641</v>
      </c>
      <c r="P24" s="199">
        <v>4986.8</v>
      </c>
      <c r="Q24" s="199">
        <v>2835</v>
      </c>
      <c r="R24" s="199">
        <v>3937.5</v>
      </c>
      <c r="S24" s="199">
        <v>3429.3909627943935</v>
      </c>
      <c r="T24" s="199">
        <v>21215.5</v>
      </c>
      <c r="U24" s="199">
        <v>2100</v>
      </c>
      <c r="V24" s="199">
        <v>2835</v>
      </c>
      <c r="W24" s="199">
        <v>2393.5657150289398</v>
      </c>
      <c r="X24" s="200">
        <v>35741.9</v>
      </c>
      <c r="Z24" s="177"/>
    </row>
    <row r="25" spans="2:26" ht="14.1" customHeight="1" x14ac:dyDescent="0.15">
      <c r="B25" s="153"/>
      <c r="C25" s="157">
        <v>8</v>
      </c>
      <c r="D25" s="166"/>
      <c r="E25" s="151">
        <v>924</v>
      </c>
      <c r="F25" s="151">
        <v>1386</v>
      </c>
      <c r="G25" s="151">
        <v>1185.6982634396268</v>
      </c>
      <c r="H25" s="151">
        <v>56463</v>
      </c>
      <c r="I25" s="151">
        <v>840</v>
      </c>
      <c r="J25" s="151">
        <v>1173.2700000000002</v>
      </c>
      <c r="K25" s="151">
        <v>1017.9251607413012</v>
      </c>
      <c r="L25" s="151">
        <v>16915.099999999999</v>
      </c>
      <c r="M25" s="151">
        <v>787.5</v>
      </c>
      <c r="N25" s="151">
        <v>1029</v>
      </c>
      <c r="O25" s="151">
        <v>936.18164062500023</v>
      </c>
      <c r="P25" s="151">
        <v>6829.7999999999993</v>
      </c>
      <c r="Q25" s="151">
        <v>2835</v>
      </c>
      <c r="R25" s="151">
        <v>3727.5</v>
      </c>
      <c r="S25" s="151">
        <v>3445.2104909213185</v>
      </c>
      <c r="T25" s="151">
        <v>14185.500000000002</v>
      </c>
      <c r="U25" s="151">
        <v>2100</v>
      </c>
      <c r="V25" s="151">
        <v>2700.0750000000003</v>
      </c>
      <c r="W25" s="151">
        <v>2500.6133575987237</v>
      </c>
      <c r="X25" s="142">
        <v>24468.700000000004</v>
      </c>
      <c r="Z25" s="177"/>
    </row>
    <row r="26" spans="2:26" x14ac:dyDescent="0.15">
      <c r="B26" s="187" t="s">
        <v>137</v>
      </c>
      <c r="C26" s="204"/>
      <c r="D26" s="205"/>
      <c r="E26" s="198"/>
      <c r="F26" s="199"/>
      <c r="G26" s="177"/>
      <c r="H26" s="199"/>
      <c r="I26" s="198"/>
      <c r="J26" s="199"/>
      <c r="K26" s="177"/>
      <c r="L26" s="199"/>
      <c r="M26" s="198"/>
      <c r="N26" s="199"/>
      <c r="O26" s="177"/>
      <c r="P26" s="199"/>
      <c r="Q26" s="198"/>
      <c r="R26" s="199"/>
      <c r="S26" s="177"/>
      <c r="T26" s="199"/>
      <c r="U26" s="198"/>
      <c r="V26" s="199"/>
      <c r="W26" s="177"/>
      <c r="X26" s="199"/>
      <c r="Z26" s="177"/>
    </row>
    <row r="27" spans="2:26" x14ac:dyDescent="0.15">
      <c r="B27" s="187"/>
      <c r="C27" s="204"/>
      <c r="D27" s="205"/>
      <c r="E27" s="198"/>
      <c r="F27" s="199"/>
      <c r="G27" s="177"/>
      <c r="H27" s="199"/>
      <c r="I27" s="198"/>
      <c r="J27" s="199"/>
      <c r="K27" s="177"/>
      <c r="L27" s="199"/>
      <c r="M27" s="198"/>
      <c r="N27" s="199"/>
      <c r="O27" s="177"/>
      <c r="P27" s="199"/>
      <c r="Q27" s="198"/>
      <c r="R27" s="199"/>
      <c r="S27" s="177"/>
      <c r="T27" s="199"/>
      <c r="U27" s="198"/>
      <c r="V27" s="199"/>
      <c r="W27" s="177"/>
      <c r="X27" s="199"/>
      <c r="Z27" s="177"/>
    </row>
    <row r="28" spans="2:26" x14ac:dyDescent="0.15">
      <c r="B28" s="184" t="s">
        <v>124</v>
      </c>
      <c r="C28" s="204"/>
      <c r="D28" s="205"/>
      <c r="E28" s="198"/>
      <c r="F28" s="199"/>
      <c r="G28" s="177"/>
      <c r="H28" s="199"/>
      <c r="I28" s="198"/>
      <c r="J28" s="199"/>
      <c r="K28" s="177"/>
      <c r="L28" s="199"/>
      <c r="M28" s="198"/>
      <c r="N28" s="199"/>
      <c r="O28" s="177"/>
      <c r="P28" s="199"/>
      <c r="Q28" s="198"/>
      <c r="R28" s="199"/>
      <c r="S28" s="177"/>
      <c r="T28" s="199"/>
      <c r="U28" s="198"/>
      <c r="V28" s="199"/>
      <c r="W28" s="177"/>
      <c r="X28" s="199"/>
      <c r="Z28" s="177"/>
    </row>
    <row r="29" spans="2:26" x14ac:dyDescent="0.15">
      <c r="B29" s="206">
        <v>41128</v>
      </c>
      <c r="C29" s="207"/>
      <c r="D29" s="208">
        <v>41131</v>
      </c>
      <c r="E29" s="209">
        <v>945</v>
      </c>
      <c r="F29" s="209">
        <v>1349.9850000000001</v>
      </c>
      <c r="G29" s="209">
        <v>1166.4054545454544</v>
      </c>
      <c r="H29" s="243">
        <v>5745.3</v>
      </c>
      <c r="I29" s="209">
        <v>840</v>
      </c>
      <c r="J29" s="209">
        <v>1173.2700000000002</v>
      </c>
      <c r="K29" s="209">
        <v>971.76464140306916</v>
      </c>
      <c r="L29" s="243">
        <v>2142.6999999999998</v>
      </c>
      <c r="M29" s="209">
        <v>997.5</v>
      </c>
      <c r="N29" s="209">
        <v>997.5</v>
      </c>
      <c r="O29" s="209">
        <v>997.50000000000011</v>
      </c>
      <c r="P29" s="243">
        <v>1828.1</v>
      </c>
      <c r="Q29" s="209">
        <v>2835</v>
      </c>
      <c r="R29" s="209">
        <v>3727.5</v>
      </c>
      <c r="S29" s="209">
        <v>3414.9359160686722</v>
      </c>
      <c r="T29" s="243">
        <v>2633.7</v>
      </c>
      <c r="U29" s="209">
        <v>2100</v>
      </c>
      <c r="V29" s="209">
        <v>2700.0750000000003</v>
      </c>
      <c r="W29" s="209">
        <v>2466.953757225433</v>
      </c>
      <c r="X29" s="243">
        <v>4378.8999999999996</v>
      </c>
      <c r="Z29" s="177"/>
    </row>
    <row r="30" spans="2:26" x14ac:dyDescent="0.15">
      <c r="B30" s="206" t="s">
        <v>125</v>
      </c>
      <c r="C30" s="207"/>
      <c r="D30" s="208"/>
      <c r="E30" s="198"/>
      <c r="F30" s="199"/>
      <c r="G30" s="177"/>
      <c r="H30" s="199"/>
      <c r="I30" s="198"/>
      <c r="J30" s="199"/>
      <c r="K30" s="177"/>
      <c r="L30" s="199"/>
      <c r="M30" s="198"/>
      <c r="N30" s="199"/>
      <c r="O30" s="177"/>
      <c r="P30" s="199"/>
      <c r="Q30" s="198"/>
      <c r="R30" s="199"/>
      <c r="S30" s="177"/>
      <c r="T30" s="199"/>
      <c r="U30" s="198"/>
      <c r="V30" s="199"/>
      <c r="W30" s="177"/>
      <c r="X30" s="199"/>
      <c r="Z30" s="177"/>
    </row>
    <row r="31" spans="2:26" x14ac:dyDescent="0.15">
      <c r="B31" s="206">
        <v>41134</v>
      </c>
      <c r="C31" s="207"/>
      <c r="D31" s="208">
        <v>41134</v>
      </c>
      <c r="E31" s="209">
        <v>0</v>
      </c>
      <c r="F31" s="209">
        <v>0</v>
      </c>
      <c r="G31" s="209">
        <v>0</v>
      </c>
      <c r="H31" s="243">
        <v>4141.5</v>
      </c>
      <c r="I31" s="209">
        <v>0</v>
      </c>
      <c r="J31" s="209">
        <v>0</v>
      </c>
      <c r="K31" s="209">
        <v>0</v>
      </c>
      <c r="L31" s="243">
        <v>2204.8000000000002</v>
      </c>
      <c r="M31" s="209">
        <v>0</v>
      </c>
      <c r="N31" s="209">
        <v>0</v>
      </c>
      <c r="O31" s="209">
        <v>0</v>
      </c>
      <c r="P31" s="243">
        <v>696</v>
      </c>
      <c r="Q31" s="209">
        <v>0</v>
      </c>
      <c r="R31" s="209">
        <v>0</v>
      </c>
      <c r="S31" s="209">
        <v>0</v>
      </c>
      <c r="T31" s="243">
        <v>1324.6</v>
      </c>
      <c r="U31" s="209">
        <v>0</v>
      </c>
      <c r="V31" s="209">
        <v>0</v>
      </c>
      <c r="W31" s="209">
        <v>0</v>
      </c>
      <c r="X31" s="243">
        <v>2939.4</v>
      </c>
    </row>
    <row r="32" spans="2:26" x14ac:dyDescent="0.15">
      <c r="B32" s="206" t="s">
        <v>126</v>
      </c>
      <c r="C32" s="207"/>
      <c r="D32" s="208"/>
      <c r="E32" s="198"/>
      <c r="F32" s="199"/>
      <c r="G32" s="177"/>
      <c r="H32" s="199"/>
      <c r="I32" s="198"/>
      <c r="J32" s="199"/>
      <c r="K32" s="177"/>
      <c r="L32" s="199"/>
      <c r="M32" s="198"/>
      <c r="N32" s="199"/>
      <c r="O32" s="177"/>
      <c r="P32" s="199"/>
      <c r="Q32" s="198"/>
      <c r="R32" s="199"/>
      <c r="S32" s="177"/>
      <c r="T32" s="199"/>
      <c r="U32" s="198"/>
      <c r="V32" s="199"/>
      <c r="W32" s="177"/>
      <c r="X32" s="199"/>
    </row>
    <row r="33" spans="2:25" x14ac:dyDescent="0.15">
      <c r="B33" s="206">
        <v>41135</v>
      </c>
      <c r="C33" s="207"/>
      <c r="D33" s="208">
        <v>41141</v>
      </c>
      <c r="E33" s="209">
        <v>945</v>
      </c>
      <c r="F33" s="209">
        <v>1365</v>
      </c>
      <c r="G33" s="209">
        <v>1162.1478833865815</v>
      </c>
      <c r="H33" s="243">
        <v>11552</v>
      </c>
      <c r="I33" s="209">
        <v>1032.1500000000001</v>
      </c>
      <c r="J33" s="209">
        <v>1032.1500000000001</v>
      </c>
      <c r="K33" s="209">
        <v>1032.1522776572667</v>
      </c>
      <c r="L33" s="243">
        <v>3402.1</v>
      </c>
      <c r="M33" s="209">
        <v>840</v>
      </c>
      <c r="N33" s="209">
        <v>1029</v>
      </c>
      <c r="O33" s="209">
        <v>965.13483146067449</v>
      </c>
      <c r="P33" s="243">
        <v>1140.0999999999999</v>
      </c>
      <c r="Q33" s="209">
        <v>2940</v>
      </c>
      <c r="R33" s="209">
        <v>3705.2400000000002</v>
      </c>
      <c r="S33" s="209">
        <v>3448.9410081743881</v>
      </c>
      <c r="T33" s="243">
        <v>2230.9</v>
      </c>
      <c r="U33" s="209">
        <v>2149.35</v>
      </c>
      <c r="V33" s="209">
        <v>2677.5</v>
      </c>
      <c r="W33" s="209">
        <v>2503.2604466858793</v>
      </c>
      <c r="X33" s="243">
        <v>5112.1000000000004</v>
      </c>
    </row>
    <row r="34" spans="2:25" x14ac:dyDescent="0.15">
      <c r="B34" s="206" t="s">
        <v>127</v>
      </c>
      <c r="C34" s="207"/>
      <c r="D34" s="208"/>
      <c r="E34" s="198"/>
      <c r="F34" s="199"/>
      <c r="G34" s="177"/>
      <c r="H34" s="199"/>
      <c r="I34" s="198"/>
      <c r="J34" s="199"/>
      <c r="K34" s="177"/>
      <c r="L34" s="199"/>
      <c r="M34" s="198"/>
      <c r="N34" s="199"/>
      <c r="O34" s="177"/>
      <c r="P34" s="199"/>
      <c r="Q34" s="198"/>
      <c r="R34" s="199"/>
      <c r="S34" s="177"/>
      <c r="T34" s="199"/>
      <c r="U34" s="198"/>
      <c r="V34" s="199"/>
      <c r="W34" s="177"/>
      <c r="X34" s="199"/>
    </row>
    <row r="35" spans="2:25" ht="12" customHeight="1" x14ac:dyDescent="0.15">
      <c r="B35" s="206">
        <v>41142</v>
      </c>
      <c r="C35" s="207"/>
      <c r="D35" s="208">
        <v>41148</v>
      </c>
      <c r="E35" s="244">
        <v>924</v>
      </c>
      <c r="F35" s="243">
        <v>1386</v>
      </c>
      <c r="G35" s="204">
        <v>1191.9236078077581</v>
      </c>
      <c r="H35" s="243">
        <v>18681.3</v>
      </c>
      <c r="I35" s="244">
        <v>840</v>
      </c>
      <c r="J35" s="243">
        <v>1155</v>
      </c>
      <c r="K35" s="204">
        <v>1040.3200752097198</v>
      </c>
      <c r="L35" s="243">
        <v>3923.6</v>
      </c>
      <c r="M35" s="209">
        <v>787.5</v>
      </c>
      <c r="N35" s="209">
        <v>997.5</v>
      </c>
      <c r="O35" s="209">
        <v>922.3770819453697</v>
      </c>
      <c r="P35" s="243">
        <v>1375.9</v>
      </c>
      <c r="Q35" s="244">
        <v>2900.1</v>
      </c>
      <c r="R35" s="243">
        <v>3675</v>
      </c>
      <c r="S35" s="204">
        <v>3473.0672844991755</v>
      </c>
      <c r="T35" s="243">
        <v>3466.3</v>
      </c>
      <c r="U35" s="244">
        <v>2152.5</v>
      </c>
      <c r="V35" s="243">
        <v>2677.5</v>
      </c>
      <c r="W35" s="204">
        <v>2513.3737734165925</v>
      </c>
      <c r="X35" s="243">
        <v>6115.5</v>
      </c>
    </row>
    <row r="36" spans="2:25" ht="12" customHeight="1" x14ac:dyDescent="0.15">
      <c r="B36" s="206" t="s">
        <v>128</v>
      </c>
      <c r="C36" s="207"/>
      <c r="D36" s="208"/>
      <c r="E36" s="198"/>
      <c r="F36" s="199"/>
      <c r="G36" s="177"/>
      <c r="H36" s="199"/>
      <c r="I36" s="198"/>
      <c r="J36" s="199"/>
      <c r="K36" s="177"/>
      <c r="L36" s="199"/>
      <c r="M36" s="198"/>
      <c r="N36" s="199"/>
      <c r="O36" s="177"/>
      <c r="P36" s="199"/>
      <c r="Q36" s="198"/>
      <c r="R36" s="199"/>
      <c r="S36" s="177"/>
      <c r="T36" s="199"/>
      <c r="U36" s="198"/>
      <c r="V36" s="199"/>
      <c r="W36" s="177"/>
      <c r="X36" s="199"/>
    </row>
    <row r="37" spans="2:25" ht="12" customHeight="1" x14ac:dyDescent="0.15">
      <c r="B37" s="217">
        <v>41149</v>
      </c>
      <c r="C37" s="218"/>
      <c r="D37" s="219">
        <v>41155</v>
      </c>
      <c r="E37" s="245">
        <v>945</v>
      </c>
      <c r="F37" s="245">
        <v>1365</v>
      </c>
      <c r="G37" s="245">
        <v>1192.7166751140398</v>
      </c>
      <c r="H37" s="245">
        <v>16342.9</v>
      </c>
      <c r="I37" s="245">
        <v>1032.1500000000001</v>
      </c>
      <c r="J37" s="245">
        <v>1032.1500000000001</v>
      </c>
      <c r="K37" s="245">
        <v>1032.1500000000001</v>
      </c>
      <c r="L37" s="245">
        <v>5241.8999999999996</v>
      </c>
      <c r="M37" s="246">
        <v>924</v>
      </c>
      <c r="N37" s="246">
        <v>924</v>
      </c>
      <c r="O37" s="246">
        <v>924.00000000000011</v>
      </c>
      <c r="P37" s="245">
        <v>1789.7</v>
      </c>
      <c r="Q37" s="245">
        <v>2940</v>
      </c>
      <c r="R37" s="245">
        <v>3675</v>
      </c>
      <c r="S37" s="245">
        <v>3456.7632337677305</v>
      </c>
      <c r="T37" s="245">
        <v>4530</v>
      </c>
      <c r="U37" s="245">
        <v>2152.5</v>
      </c>
      <c r="V37" s="245">
        <v>2625</v>
      </c>
      <c r="W37" s="245">
        <v>2524.1147572078908</v>
      </c>
      <c r="X37" s="245">
        <v>5922.8</v>
      </c>
    </row>
    <row r="38" spans="2:25" ht="6" customHeight="1" x14ac:dyDescent="0.15">
      <c r="B38" s="185"/>
      <c r="C38" s="204"/>
      <c r="D38" s="204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</row>
    <row r="39" spans="2:25" ht="12.75" customHeight="1" x14ac:dyDescent="0.15">
      <c r="B39" s="179" t="s">
        <v>106</v>
      </c>
      <c r="C39" s="178" t="s">
        <v>150</v>
      </c>
      <c r="X39" s="177"/>
      <c r="Y39" s="177"/>
    </row>
    <row r="40" spans="2:25" ht="12.75" customHeight="1" x14ac:dyDescent="0.15">
      <c r="B40" s="220" t="s">
        <v>108</v>
      </c>
      <c r="C40" s="178" t="s">
        <v>109</v>
      </c>
      <c r="X40" s="177"/>
      <c r="Y40" s="177"/>
    </row>
    <row r="41" spans="2:25" x14ac:dyDescent="0.15">
      <c r="B41" s="220"/>
      <c r="X41" s="177"/>
      <c r="Y41" s="177"/>
    </row>
    <row r="42" spans="2:25" x14ac:dyDescent="0.15">
      <c r="B42" s="220"/>
      <c r="X42" s="177"/>
      <c r="Y42" s="177"/>
    </row>
    <row r="43" spans="2:25" x14ac:dyDescent="0.15">
      <c r="X43" s="247"/>
      <c r="Y43" s="177"/>
    </row>
    <row r="44" spans="2:25" x14ac:dyDescent="0.15">
      <c r="X44" s="177"/>
      <c r="Y44" s="177"/>
    </row>
    <row r="45" spans="2:25" x14ac:dyDescent="0.15">
      <c r="X45" s="177"/>
      <c r="Y45" s="177"/>
    </row>
    <row r="46" spans="2:25" x14ac:dyDescent="0.15">
      <c r="X46" s="177"/>
      <c r="Y46" s="177"/>
    </row>
    <row r="47" spans="2:25" x14ac:dyDescent="0.15">
      <c r="X47" s="177"/>
      <c r="Y47" s="177"/>
    </row>
    <row r="48" spans="2:25" x14ac:dyDescent="0.15">
      <c r="X48" s="177"/>
      <c r="Y48" s="177"/>
    </row>
    <row r="49" spans="24:25" x14ac:dyDescent="0.15">
      <c r="X49" s="177"/>
      <c r="Y49" s="177"/>
    </row>
    <row r="50" spans="24:25" x14ac:dyDescent="0.15">
      <c r="X50" s="177"/>
      <c r="Y50" s="177"/>
    </row>
    <row r="51" spans="24:25" x14ac:dyDescent="0.15">
      <c r="X51" s="177"/>
      <c r="Y51" s="177"/>
    </row>
    <row r="52" spans="24:25" x14ac:dyDescent="0.15">
      <c r="X52" s="177"/>
      <c r="Y52" s="177"/>
    </row>
    <row r="53" spans="24:25" x14ac:dyDescent="0.15">
      <c r="X53" s="177"/>
      <c r="Y53" s="177"/>
    </row>
    <row r="54" spans="24:25" x14ac:dyDescent="0.15">
      <c r="X54" s="177"/>
      <c r="Y54" s="177"/>
    </row>
    <row r="55" spans="24:25" x14ac:dyDescent="0.15">
      <c r="X55" s="177"/>
      <c r="Y55" s="177"/>
    </row>
    <row r="56" spans="24:25" x14ac:dyDescent="0.15">
      <c r="X56" s="177"/>
      <c r="Y56" s="177"/>
    </row>
    <row r="57" spans="24:25" x14ac:dyDescent="0.15">
      <c r="X57" s="177"/>
      <c r="Y57" s="177"/>
    </row>
    <row r="58" spans="24:25" x14ac:dyDescent="0.15">
      <c r="X58" s="177"/>
      <c r="Y58" s="177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5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78" customWidth="1"/>
    <col min="2" max="2" width="5.875" style="178" customWidth="1"/>
    <col min="3" max="3" width="2.5" style="178" customWidth="1"/>
    <col min="4" max="5" width="5.5" style="178" customWidth="1"/>
    <col min="6" max="7" width="5.875" style="178" customWidth="1"/>
    <col min="8" max="8" width="7.75" style="178" customWidth="1"/>
    <col min="9" max="9" width="5.5" style="178" customWidth="1"/>
    <col min="10" max="10" width="5.75" style="178" customWidth="1"/>
    <col min="11" max="11" width="5.875" style="178" customWidth="1"/>
    <col min="12" max="12" width="7.75" style="178" customWidth="1"/>
    <col min="13" max="13" width="5.375" style="178" customWidth="1"/>
    <col min="14" max="14" width="6" style="178" customWidth="1"/>
    <col min="15" max="15" width="5.875" style="178" customWidth="1"/>
    <col min="16" max="16" width="7.625" style="178" customWidth="1"/>
    <col min="17" max="19" width="5.875" style="178" customWidth="1"/>
    <col min="20" max="20" width="7.625" style="178" customWidth="1"/>
    <col min="21" max="23" width="5.875" style="178" customWidth="1"/>
    <col min="24" max="24" width="7.625" style="178" customWidth="1"/>
    <col min="25" max="16384" width="7.5" style="178"/>
  </cols>
  <sheetData>
    <row r="3" spans="2:31" x14ac:dyDescent="0.15">
      <c r="B3" s="136" t="s">
        <v>151</v>
      </c>
    </row>
    <row r="4" spans="2:31" x14ac:dyDescent="0.15">
      <c r="X4" s="179" t="s">
        <v>85</v>
      </c>
      <c r="Z4" s="177"/>
    </row>
    <row r="5" spans="2:31" ht="6" customHeight="1" x14ac:dyDescent="0.15"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Z5" s="177"/>
    </row>
    <row r="6" spans="2:31" ht="13.5" x14ac:dyDescent="0.15">
      <c r="B6" s="240"/>
      <c r="C6" s="182" t="s">
        <v>86</v>
      </c>
      <c r="D6" s="183"/>
      <c r="E6" s="224" t="s">
        <v>133</v>
      </c>
      <c r="F6" s="225"/>
      <c r="G6" s="225"/>
      <c r="H6" s="226"/>
      <c r="I6" s="224" t="s">
        <v>134</v>
      </c>
      <c r="J6" s="225"/>
      <c r="K6" s="225"/>
      <c r="L6" s="226"/>
      <c r="M6" s="224" t="s">
        <v>135</v>
      </c>
      <c r="N6" s="225"/>
      <c r="O6" s="225"/>
      <c r="P6" s="226"/>
      <c r="Q6" s="221" t="s">
        <v>138</v>
      </c>
      <c r="R6" s="222"/>
      <c r="S6" s="222"/>
      <c r="T6" s="223"/>
      <c r="U6" s="224" t="s">
        <v>139</v>
      </c>
      <c r="V6" s="225"/>
      <c r="W6" s="225"/>
      <c r="X6" s="226"/>
      <c r="Z6" s="158"/>
      <c r="AA6" s="144"/>
      <c r="AB6" s="144"/>
      <c r="AC6" s="144"/>
      <c r="AD6" s="144"/>
      <c r="AE6" s="144"/>
    </row>
    <row r="7" spans="2:31" ht="13.5" x14ac:dyDescent="0.15">
      <c r="B7" s="184" t="s">
        <v>92</v>
      </c>
      <c r="C7" s="185"/>
      <c r="D7" s="186"/>
      <c r="E7" s="190" t="s">
        <v>93</v>
      </c>
      <c r="F7" s="188" t="s">
        <v>94</v>
      </c>
      <c r="G7" s="191" t="s">
        <v>95</v>
      </c>
      <c r="H7" s="188" t="s">
        <v>96</v>
      </c>
      <c r="I7" s="190" t="s">
        <v>93</v>
      </c>
      <c r="J7" s="188" t="s">
        <v>94</v>
      </c>
      <c r="K7" s="191" t="s">
        <v>95</v>
      </c>
      <c r="L7" s="188" t="s">
        <v>96</v>
      </c>
      <c r="M7" s="190" t="s">
        <v>93</v>
      </c>
      <c r="N7" s="188" t="s">
        <v>94</v>
      </c>
      <c r="O7" s="190" t="s">
        <v>95</v>
      </c>
      <c r="P7" s="188" t="s">
        <v>96</v>
      </c>
      <c r="Q7" s="190" t="s">
        <v>93</v>
      </c>
      <c r="R7" s="188" t="s">
        <v>94</v>
      </c>
      <c r="S7" s="191" t="s">
        <v>95</v>
      </c>
      <c r="T7" s="188" t="s">
        <v>96</v>
      </c>
      <c r="U7" s="190" t="s">
        <v>93</v>
      </c>
      <c r="V7" s="188" t="s">
        <v>94</v>
      </c>
      <c r="W7" s="191" t="s">
        <v>95</v>
      </c>
      <c r="X7" s="188" t="s">
        <v>96</v>
      </c>
      <c r="Z7" s="158"/>
      <c r="AA7" s="158"/>
      <c r="AB7" s="158"/>
      <c r="AC7" s="158"/>
      <c r="AD7" s="158"/>
      <c r="AE7" s="158"/>
    </row>
    <row r="8" spans="2:31" ht="13.5" x14ac:dyDescent="0.15">
      <c r="B8" s="193"/>
      <c r="C8" s="180"/>
      <c r="D8" s="180"/>
      <c r="E8" s="194"/>
      <c r="F8" s="195"/>
      <c r="G8" s="196" t="s">
        <v>97</v>
      </c>
      <c r="H8" s="195"/>
      <c r="I8" s="194"/>
      <c r="J8" s="195"/>
      <c r="K8" s="196" t="s">
        <v>97</v>
      </c>
      <c r="L8" s="195"/>
      <c r="M8" s="194"/>
      <c r="N8" s="195"/>
      <c r="O8" s="194" t="s">
        <v>97</v>
      </c>
      <c r="P8" s="195"/>
      <c r="Q8" s="194"/>
      <c r="R8" s="195"/>
      <c r="S8" s="196" t="s">
        <v>97</v>
      </c>
      <c r="T8" s="195"/>
      <c r="U8" s="194"/>
      <c r="V8" s="195"/>
      <c r="W8" s="196" t="s">
        <v>97</v>
      </c>
      <c r="X8" s="195"/>
      <c r="Z8" s="158"/>
      <c r="AA8" s="158"/>
      <c r="AB8" s="158"/>
      <c r="AC8" s="158"/>
      <c r="AD8" s="158"/>
      <c r="AE8" s="158"/>
    </row>
    <row r="9" spans="2:31" ht="14.1" customHeight="1" x14ac:dyDescent="0.15">
      <c r="B9" s="181" t="s">
        <v>0</v>
      </c>
      <c r="C9" s="189">
        <v>20</v>
      </c>
      <c r="D9" s="241" t="s">
        <v>1</v>
      </c>
      <c r="E9" s="198">
        <v>683</v>
      </c>
      <c r="F9" s="199">
        <v>1187</v>
      </c>
      <c r="G9" s="177">
        <v>857</v>
      </c>
      <c r="H9" s="199">
        <v>769113</v>
      </c>
      <c r="I9" s="198">
        <v>998</v>
      </c>
      <c r="J9" s="199">
        <v>1418</v>
      </c>
      <c r="K9" s="177">
        <v>1172</v>
      </c>
      <c r="L9" s="199">
        <v>318575</v>
      </c>
      <c r="M9" s="198">
        <v>998</v>
      </c>
      <c r="N9" s="199">
        <v>1418</v>
      </c>
      <c r="O9" s="177">
        <v>1176</v>
      </c>
      <c r="P9" s="199">
        <v>214151</v>
      </c>
      <c r="Q9" s="198">
        <v>998</v>
      </c>
      <c r="R9" s="199">
        <v>1418</v>
      </c>
      <c r="S9" s="177">
        <v>1193</v>
      </c>
      <c r="T9" s="199">
        <v>229548</v>
      </c>
      <c r="U9" s="198">
        <v>945</v>
      </c>
      <c r="V9" s="199">
        <v>1365</v>
      </c>
      <c r="W9" s="177">
        <v>1137</v>
      </c>
      <c r="X9" s="199">
        <v>375533</v>
      </c>
      <c r="Z9" s="158"/>
      <c r="AA9" s="158"/>
      <c r="AB9" s="158"/>
      <c r="AC9" s="158"/>
      <c r="AD9" s="158"/>
      <c r="AE9" s="158"/>
    </row>
    <row r="10" spans="2:31" ht="14.1" customHeight="1" x14ac:dyDescent="0.15">
      <c r="B10" s="198"/>
      <c r="C10" s="189">
        <v>21</v>
      </c>
      <c r="D10" s="177"/>
      <c r="E10" s="198">
        <v>630</v>
      </c>
      <c r="F10" s="199">
        <v>1176</v>
      </c>
      <c r="G10" s="177">
        <v>862</v>
      </c>
      <c r="H10" s="199">
        <v>878587</v>
      </c>
      <c r="I10" s="198">
        <v>998</v>
      </c>
      <c r="J10" s="199">
        <v>1365</v>
      </c>
      <c r="K10" s="177">
        <v>1174</v>
      </c>
      <c r="L10" s="199">
        <v>333349</v>
      </c>
      <c r="M10" s="198">
        <v>998</v>
      </c>
      <c r="N10" s="199">
        <v>1418</v>
      </c>
      <c r="O10" s="177">
        <v>1184</v>
      </c>
      <c r="P10" s="199">
        <v>223266</v>
      </c>
      <c r="Q10" s="198">
        <v>998</v>
      </c>
      <c r="R10" s="199">
        <v>1391</v>
      </c>
      <c r="S10" s="177">
        <v>1191</v>
      </c>
      <c r="T10" s="199">
        <v>217735</v>
      </c>
      <c r="U10" s="198">
        <v>914</v>
      </c>
      <c r="V10" s="199">
        <v>1328</v>
      </c>
      <c r="W10" s="177">
        <v>1096</v>
      </c>
      <c r="X10" s="199">
        <v>364076</v>
      </c>
      <c r="Z10" s="158"/>
      <c r="AA10" s="158"/>
      <c r="AB10" s="158"/>
      <c r="AC10" s="158"/>
      <c r="AD10" s="158"/>
      <c r="AE10" s="158"/>
    </row>
    <row r="11" spans="2:31" ht="14.1" customHeight="1" x14ac:dyDescent="0.15">
      <c r="B11" s="198"/>
      <c r="C11" s="189">
        <v>22</v>
      </c>
      <c r="D11" s="200"/>
      <c r="E11" s="199">
        <v>630</v>
      </c>
      <c r="F11" s="199">
        <v>1155</v>
      </c>
      <c r="G11" s="199">
        <v>827</v>
      </c>
      <c r="H11" s="199">
        <v>613763</v>
      </c>
      <c r="I11" s="199">
        <v>788</v>
      </c>
      <c r="J11" s="199">
        <v>1365</v>
      </c>
      <c r="K11" s="199">
        <v>1099</v>
      </c>
      <c r="L11" s="199">
        <v>243511</v>
      </c>
      <c r="M11" s="199">
        <v>788</v>
      </c>
      <c r="N11" s="199">
        <v>1418</v>
      </c>
      <c r="O11" s="199">
        <v>1102</v>
      </c>
      <c r="P11" s="199">
        <v>156613</v>
      </c>
      <c r="Q11" s="199">
        <v>893</v>
      </c>
      <c r="R11" s="199">
        <v>1365</v>
      </c>
      <c r="S11" s="199">
        <v>1113</v>
      </c>
      <c r="T11" s="199">
        <v>132290</v>
      </c>
      <c r="U11" s="199">
        <v>735</v>
      </c>
      <c r="V11" s="199">
        <v>1281</v>
      </c>
      <c r="W11" s="199">
        <v>1039</v>
      </c>
      <c r="X11" s="200">
        <v>231539</v>
      </c>
      <c r="Z11" s="177"/>
      <c r="AA11" s="177"/>
      <c r="AB11" s="177"/>
      <c r="AC11" s="177"/>
      <c r="AD11" s="177"/>
      <c r="AE11" s="177"/>
    </row>
    <row r="12" spans="2:31" ht="14.1" customHeight="1" x14ac:dyDescent="0.15">
      <c r="B12" s="193"/>
      <c r="C12" s="196">
        <v>23</v>
      </c>
      <c r="D12" s="142"/>
      <c r="E12" s="167">
        <v>582.75</v>
      </c>
      <c r="F12" s="167">
        <v>1290.45</v>
      </c>
      <c r="G12" s="167">
        <v>852.36679412108981</v>
      </c>
      <c r="H12" s="167">
        <v>415822.60000000003</v>
      </c>
      <c r="I12" s="167">
        <v>840</v>
      </c>
      <c r="J12" s="167">
        <v>1365</v>
      </c>
      <c r="K12" s="167">
        <v>1092.9312884280075</v>
      </c>
      <c r="L12" s="167">
        <v>212323.90000000002</v>
      </c>
      <c r="M12" s="167">
        <v>840</v>
      </c>
      <c r="N12" s="167">
        <v>1470</v>
      </c>
      <c r="O12" s="167">
        <v>1105.3519763582165</v>
      </c>
      <c r="P12" s="167">
        <v>123674.79999999999</v>
      </c>
      <c r="Q12" s="167">
        <v>892.5</v>
      </c>
      <c r="R12" s="167">
        <v>1470</v>
      </c>
      <c r="S12" s="167">
        <v>1112.7127247252349</v>
      </c>
      <c r="T12" s="167">
        <v>107154.60000000002</v>
      </c>
      <c r="U12" s="167">
        <v>735</v>
      </c>
      <c r="V12" s="167">
        <v>1290.03</v>
      </c>
      <c r="W12" s="168">
        <v>1017.8488830811726</v>
      </c>
      <c r="X12" s="167">
        <v>147411.4</v>
      </c>
      <c r="Z12" s="158"/>
      <c r="AA12" s="158"/>
      <c r="AB12" s="158"/>
      <c r="AC12" s="158"/>
      <c r="AD12" s="158"/>
      <c r="AE12" s="177"/>
    </row>
    <row r="13" spans="2:31" ht="14.1" customHeight="1" x14ac:dyDescent="0.15">
      <c r="B13" s="160" t="s">
        <v>152</v>
      </c>
      <c r="C13" s="150">
        <v>8</v>
      </c>
      <c r="D13" s="165" t="s">
        <v>153</v>
      </c>
      <c r="E13" s="199">
        <v>703.5</v>
      </c>
      <c r="F13" s="199">
        <v>1102.5</v>
      </c>
      <c r="G13" s="199">
        <v>937.22368595846444</v>
      </c>
      <c r="H13" s="199">
        <v>38591.399999999994</v>
      </c>
      <c r="I13" s="199">
        <v>892.5</v>
      </c>
      <c r="J13" s="199">
        <v>1365</v>
      </c>
      <c r="K13" s="199">
        <v>1125.1331631955522</v>
      </c>
      <c r="L13" s="199">
        <v>13123.9</v>
      </c>
      <c r="M13" s="199">
        <v>892.5</v>
      </c>
      <c r="N13" s="199">
        <v>1365</v>
      </c>
      <c r="O13" s="199">
        <v>1085.4488398630658</v>
      </c>
      <c r="P13" s="199">
        <v>7541.6</v>
      </c>
      <c r="Q13" s="199">
        <v>945</v>
      </c>
      <c r="R13" s="199">
        <v>1365</v>
      </c>
      <c r="S13" s="199">
        <v>1087.2926330150069</v>
      </c>
      <c r="T13" s="199">
        <v>5326.2999999999993</v>
      </c>
      <c r="U13" s="199">
        <v>892.5</v>
      </c>
      <c r="V13" s="199">
        <v>1155</v>
      </c>
      <c r="W13" s="199">
        <v>1003.2991316816699</v>
      </c>
      <c r="X13" s="200">
        <v>6562.2999999999993</v>
      </c>
    </row>
    <row r="14" spans="2:31" ht="14.1" customHeight="1" x14ac:dyDescent="0.15">
      <c r="B14" s="160"/>
      <c r="C14" s="150">
        <v>9</v>
      </c>
      <c r="D14" s="165"/>
      <c r="E14" s="199">
        <v>787.5</v>
      </c>
      <c r="F14" s="199">
        <v>1220.1000000000001</v>
      </c>
      <c r="G14" s="199">
        <v>986.49243904511104</v>
      </c>
      <c r="H14" s="199">
        <v>23910.400000000001</v>
      </c>
      <c r="I14" s="199">
        <v>945</v>
      </c>
      <c r="J14" s="199">
        <v>1312.5</v>
      </c>
      <c r="K14" s="199">
        <v>1132.3353916370227</v>
      </c>
      <c r="L14" s="199">
        <v>15733.3</v>
      </c>
      <c r="M14" s="199">
        <v>994.77</v>
      </c>
      <c r="N14" s="199">
        <v>1312.5</v>
      </c>
      <c r="O14" s="199">
        <v>1151.3747490828548</v>
      </c>
      <c r="P14" s="199">
        <v>9788.9</v>
      </c>
      <c r="Q14" s="199">
        <v>997.5</v>
      </c>
      <c r="R14" s="199">
        <v>1312.5</v>
      </c>
      <c r="S14" s="199">
        <v>1144.9266304347827</v>
      </c>
      <c r="T14" s="200">
        <v>7763.6</v>
      </c>
      <c r="U14" s="199">
        <v>892.5</v>
      </c>
      <c r="V14" s="199">
        <v>1155</v>
      </c>
      <c r="W14" s="199">
        <v>1053.1922833649589</v>
      </c>
      <c r="X14" s="200">
        <v>12267.4</v>
      </c>
    </row>
    <row r="15" spans="2:31" ht="14.1" customHeight="1" x14ac:dyDescent="0.15">
      <c r="B15" s="160"/>
      <c r="C15" s="150">
        <v>10</v>
      </c>
      <c r="D15" s="165"/>
      <c r="E15" s="199">
        <v>714</v>
      </c>
      <c r="F15" s="199">
        <v>998.02500000000009</v>
      </c>
      <c r="G15" s="199">
        <v>842.16517575910302</v>
      </c>
      <c r="H15" s="199">
        <v>22111.200000000001</v>
      </c>
      <c r="I15" s="199">
        <v>1000.02</v>
      </c>
      <c r="J15" s="199">
        <v>1207.5</v>
      </c>
      <c r="K15" s="199">
        <v>1114.2243317776836</v>
      </c>
      <c r="L15" s="199">
        <v>14280.599999999999</v>
      </c>
      <c r="M15" s="199">
        <v>1029</v>
      </c>
      <c r="N15" s="199">
        <v>1207.5</v>
      </c>
      <c r="O15" s="199">
        <v>1122.4636636636637</v>
      </c>
      <c r="P15" s="199">
        <v>9223</v>
      </c>
      <c r="Q15" s="199">
        <v>997.5</v>
      </c>
      <c r="R15" s="199">
        <v>1200.0450000000001</v>
      </c>
      <c r="S15" s="199">
        <v>1126.8179016150907</v>
      </c>
      <c r="T15" s="199">
        <v>6053.0999999999995</v>
      </c>
      <c r="U15" s="199">
        <v>800.52</v>
      </c>
      <c r="V15" s="199">
        <v>1050</v>
      </c>
      <c r="W15" s="199">
        <v>950.803470523741</v>
      </c>
      <c r="X15" s="200">
        <v>9656.9</v>
      </c>
    </row>
    <row r="16" spans="2:31" ht="14.1" customHeight="1" x14ac:dyDescent="0.15">
      <c r="B16" s="160"/>
      <c r="C16" s="150">
        <v>11</v>
      </c>
      <c r="D16" s="165"/>
      <c r="E16" s="199">
        <v>587.68500000000006</v>
      </c>
      <c r="F16" s="199">
        <v>945</v>
      </c>
      <c r="G16" s="199">
        <v>746.51086049422793</v>
      </c>
      <c r="H16" s="199">
        <v>35543.300000000003</v>
      </c>
      <c r="I16" s="199">
        <v>945</v>
      </c>
      <c r="J16" s="199">
        <v>1260</v>
      </c>
      <c r="K16" s="199">
        <v>1054.0879944067121</v>
      </c>
      <c r="L16" s="199">
        <v>26382.6</v>
      </c>
      <c r="M16" s="199">
        <v>945</v>
      </c>
      <c r="N16" s="199">
        <v>1293.6000000000001</v>
      </c>
      <c r="O16" s="199">
        <v>1080.6465716486903</v>
      </c>
      <c r="P16" s="199">
        <v>16186.900000000001</v>
      </c>
      <c r="Q16" s="199">
        <v>945</v>
      </c>
      <c r="R16" s="199">
        <v>1312.5</v>
      </c>
      <c r="S16" s="199">
        <v>1061.1920420204347</v>
      </c>
      <c r="T16" s="199">
        <v>14852.4</v>
      </c>
      <c r="U16" s="199">
        <v>735</v>
      </c>
      <c r="V16" s="199">
        <v>1155</v>
      </c>
      <c r="W16" s="199">
        <v>948.76198383575661</v>
      </c>
      <c r="X16" s="200">
        <v>17974.7</v>
      </c>
    </row>
    <row r="17" spans="2:24" ht="14.1" customHeight="1" x14ac:dyDescent="0.15">
      <c r="B17" s="160"/>
      <c r="C17" s="150">
        <v>12</v>
      </c>
      <c r="D17" s="165"/>
      <c r="E17" s="199">
        <v>582.75</v>
      </c>
      <c r="F17" s="199">
        <v>840</v>
      </c>
      <c r="G17" s="199">
        <v>724.48303656095243</v>
      </c>
      <c r="H17" s="199">
        <v>32276.400000000001</v>
      </c>
      <c r="I17" s="199">
        <v>892.5</v>
      </c>
      <c r="J17" s="199">
        <v>1260</v>
      </c>
      <c r="K17" s="199">
        <v>1038.4099247908905</v>
      </c>
      <c r="L17" s="199">
        <v>18978.900000000001</v>
      </c>
      <c r="M17" s="199">
        <v>945</v>
      </c>
      <c r="N17" s="199">
        <v>1207.5</v>
      </c>
      <c r="O17" s="199">
        <v>1115.4504188750213</v>
      </c>
      <c r="P17" s="199">
        <v>13995.6</v>
      </c>
      <c r="Q17" s="199">
        <v>966</v>
      </c>
      <c r="R17" s="199">
        <v>1312.5</v>
      </c>
      <c r="S17" s="199">
        <v>1082.8054828802183</v>
      </c>
      <c r="T17" s="199">
        <v>10799.100000000002</v>
      </c>
      <c r="U17" s="199">
        <v>777</v>
      </c>
      <c r="V17" s="199">
        <v>1080.03</v>
      </c>
      <c r="W17" s="199">
        <v>906.93449432816737</v>
      </c>
      <c r="X17" s="200">
        <v>16880</v>
      </c>
    </row>
    <row r="18" spans="2:24" ht="14.1" customHeight="1" x14ac:dyDescent="0.15">
      <c r="B18" s="160" t="s">
        <v>154</v>
      </c>
      <c r="C18" s="150">
        <v>1</v>
      </c>
      <c r="D18" s="165" t="s">
        <v>153</v>
      </c>
      <c r="E18" s="199">
        <v>525</v>
      </c>
      <c r="F18" s="199">
        <v>840</v>
      </c>
      <c r="G18" s="199">
        <v>676.92348513444506</v>
      </c>
      <c r="H18" s="199">
        <v>37813.9</v>
      </c>
      <c r="I18" s="199">
        <v>840</v>
      </c>
      <c r="J18" s="199">
        <v>1207.5</v>
      </c>
      <c r="K18" s="199">
        <v>1031.1329279324555</v>
      </c>
      <c r="L18" s="199">
        <v>24967.399999999998</v>
      </c>
      <c r="M18" s="199">
        <v>945</v>
      </c>
      <c r="N18" s="199">
        <v>1260</v>
      </c>
      <c r="O18" s="199">
        <v>1082.1534455128206</v>
      </c>
      <c r="P18" s="199">
        <v>21953.599999999999</v>
      </c>
      <c r="Q18" s="199">
        <v>997.5</v>
      </c>
      <c r="R18" s="199">
        <v>1365</v>
      </c>
      <c r="S18" s="199">
        <v>1132.8270696224456</v>
      </c>
      <c r="T18" s="199">
        <v>18552.3</v>
      </c>
      <c r="U18" s="199">
        <v>771.75</v>
      </c>
      <c r="V18" s="199">
        <v>1155</v>
      </c>
      <c r="W18" s="199">
        <v>929.04293674205189</v>
      </c>
      <c r="X18" s="200">
        <v>24749.200000000001</v>
      </c>
    </row>
    <row r="19" spans="2:24" ht="14.1" customHeight="1" x14ac:dyDescent="0.15">
      <c r="B19" s="160"/>
      <c r="C19" s="150">
        <v>2</v>
      </c>
      <c r="D19" s="165"/>
      <c r="E19" s="200">
        <v>525</v>
      </c>
      <c r="F19" s="199">
        <v>924</v>
      </c>
      <c r="G19" s="199">
        <v>722.42651929238809</v>
      </c>
      <c r="H19" s="199">
        <v>26831</v>
      </c>
      <c r="I19" s="199">
        <v>945</v>
      </c>
      <c r="J19" s="199">
        <v>1260</v>
      </c>
      <c r="K19" s="199">
        <v>1112.3750759140048</v>
      </c>
      <c r="L19" s="199">
        <v>17271.7</v>
      </c>
      <c r="M19" s="199">
        <v>945</v>
      </c>
      <c r="N19" s="199">
        <v>1207.5</v>
      </c>
      <c r="O19" s="199">
        <v>1097.631391692868</v>
      </c>
      <c r="P19" s="199">
        <v>13883.5</v>
      </c>
      <c r="Q19" s="199">
        <v>997.5</v>
      </c>
      <c r="R19" s="199">
        <v>1365</v>
      </c>
      <c r="S19" s="199">
        <v>1143.8366643694005</v>
      </c>
      <c r="T19" s="199">
        <v>14171.099999999999</v>
      </c>
      <c r="U19" s="199">
        <v>896.7</v>
      </c>
      <c r="V19" s="199">
        <v>1155</v>
      </c>
      <c r="W19" s="199">
        <v>1011.497855720631</v>
      </c>
      <c r="X19" s="200">
        <v>17443</v>
      </c>
    </row>
    <row r="20" spans="2:24" ht="14.1" customHeight="1" x14ac:dyDescent="0.15">
      <c r="B20" s="160"/>
      <c r="C20" s="150">
        <v>3</v>
      </c>
      <c r="D20" s="165"/>
      <c r="E20" s="199">
        <v>630</v>
      </c>
      <c r="F20" s="199">
        <v>840</v>
      </c>
      <c r="G20" s="199">
        <v>776.93106108741051</v>
      </c>
      <c r="H20" s="199">
        <v>36875.9</v>
      </c>
      <c r="I20" s="199">
        <v>945</v>
      </c>
      <c r="J20" s="199">
        <v>1365</v>
      </c>
      <c r="K20" s="199">
        <v>1099.582794137066</v>
      </c>
      <c r="L20" s="199">
        <v>18123.400000000001</v>
      </c>
      <c r="M20" s="199">
        <v>945</v>
      </c>
      <c r="N20" s="199">
        <v>1300.0049999999999</v>
      </c>
      <c r="O20" s="199">
        <v>1090.611262014208</v>
      </c>
      <c r="P20" s="199">
        <v>14792</v>
      </c>
      <c r="Q20" s="199">
        <v>945</v>
      </c>
      <c r="R20" s="199">
        <v>1300.0049999999999</v>
      </c>
      <c r="S20" s="199">
        <v>1015.0561288523218</v>
      </c>
      <c r="T20" s="199">
        <v>17240.099999999999</v>
      </c>
      <c r="U20" s="199">
        <v>840</v>
      </c>
      <c r="V20" s="199">
        <v>1155</v>
      </c>
      <c r="W20" s="199">
        <v>958.98974723803155</v>
      </c>
      <c r="X20" s="200">
        <v>19625</v>
      </c>
    </row>
    <row r="21" spans="2:24" ht="14.1" customHeight="1" x14ac:dyDescent="0.15">
      <c r="B21" s="160"/>
      <c r="C21" s="150">
        <v>4</v>
      </c>
      <c r="D21" s="165"/>
      <c r="E21" s="199">
        <v>630</v>
      </c>
      <c r="F21" s="199">
        <v>1050</v>
      </c>
      <c r="G21" s="199">
        <v>799.77032214178132</v>
      </c>
      <c r="H21" s="199">
        <v>35340.800000000003</v>
      </c>
      <c r="I21" s="199">
        <v>945</v>
      </c>
      <c r="J21" s="199">
        <v>1312.5</v>
      </c>
      <c r="K21" s="199">
        <v>1047.0831376823749</v>
      </c>
      <c r="L21" s="199">
        <v>21163</v>
      </c>
      <c r="M21" s="199">
        <v>945</v>
      </c>
      <c r="N21" s="199">
        <v>1239</v>
      </c>
      <c r="O21" s="199">
        <v>1080.1871129460337</v>
      </c>
      <c r="P21" s="199">
        <v>12898.100000000002</v>
      </c>
      <c r="Q21" s="199">
        <v>945</v>
      </c>
      <c r="R21" s="199">
        <v>1312.5</v>
      </c>
      <c r="S21" s="199">
        <v>1078.5907928388749</v>
      </c>
      <c r="T21" s="199">
        <v>17137.099999999999</v>
      </c>
      <c r="U21" s="199">
        <v>779.1</v>
      </c>
      <c r="V21" s="199">
        <v>1155</v>
      </c>
      <c r="W21" s="199">
        <v>906.83792779912449</v>
      </c>
      <c r="X21" s="200">
        <v>15022.8</v>
      </c>
    </row>
    <row r="22" spans="2:24" ht="14.1" customHeight="1" x14ac:dyDescent="0.15">
      <c r="B22" s="160"/>
      <c r="C22" s="150">
        <v>5</v>
      </c>
      <c r="D22" s="165"/>
      <c r="E22" s="199">
        <v>735</v>
      </c>
      <c r="F22" s="199">
        <v>1102.5</v>
      </c>
      <c r="G22" s="200">
        <v>895.98190651473737</v>
      </c>
      <c r="H22" s="199">
        <v>57159.8</v>
      </c>
      <c r="I22" s="199">
        <v>892.5</v>
      </c>
      <c r="J22" s="199">
        <v>1248.45</v>
      </c>
      <c r="K22" s="199">
        <v>1043.5342689608769</v>
      </c>
      <c r="L22" s="199">
        <v>32083.8</v>
      </c>
      <c r="M22" s="199">
        <v>892.5</v>
      </c>
      <c r="N22" s="199">
        <v>1312.5</v>
      </c>
      <c r="O22" s="199">
        <v>1054.3424108930717</v>
      </c>
      <c r="P22" s="199">
        <v>23381.100000000002</v>
      </c>
      <c r="Q22" s="199">
        <v>945</v>
      </c>
      <c r="R22" s="199">
        <v>1365</v>
      </c>
      <c r="S22" s="199">
        <v>1070.4067048710599</v>
      </c>
      <c r="T22" s="199">
        <v>26037.7</v>
      </c>
      <c r="U22" s="199">
        <v>735</v>
      </c>
      <c r="V22" s="199">
        <v>1050</v>
      </c>
      <c r="W22" s="199">
        <v>875.83014186274261</v>
      </c>
      <c r="X22" s="200">
        <v>23897</v>
      </c>
    </row>
    <row r="23" spans="2:24" ht="14.1" customHeight="1" x14ac:dyDescent="0.15">
      <c r="B23" s="160"/>
      <c r="C23" s="150">
        <v>6</v>
      </c>
      <c r="D23" s="165"/>
      <c r="E23" s="199">
        <v>735</v>
      </c>
      <c r="F23" s="199">
        <v>1029</v>
      </c>
      <c r="G23" s="200">
        <v>879.02496954933008</v>
      </c>
      <c r="H23" s="199">
        <v>29345.4</v>
      </c>
      <c r="I23" s="199">
        <v>945</v>
      </c>
      <c r="J23" s="199">
        <v>1207.5</v>
      </c>
      <c r="K23" s="199">
        <v>1051.4606509197779</v>
      </c>
      <c r="L23" s="199">
        <v>15713.6</v>
      </c>
      <c r="M23" s="199">
        <v>877.80000000000007</v>
      </c>
      <c r="N23" s="199">
        <v>1207.5</v>
      </c>
      <c r="O23" s="199">
        <v>993.5203328509408</v>
      </c>
      <c r="P23" s="199">
        <v>14471</v>
      </c>
      <c r="Q23" s="199">
        <v>945</v>
      </c>
      <c r="R23" s="199">
        <v>1207.5</v>
      </c>
      <c r="S23" s="199">
        <v>1059.1876435210499</v>
      </c>
      <c r="T23" s="200">
        <v>15652.199999999999</v>
      </c>
      <c r="U23" s="199">
        <v>735</v>
      </c>
      <c r="V23" s="199">
        <v>997.5</v>
      </c>
      <c r="W23" s="199">
        <v>868.22306549691291</v>
      </c>
      <c r="X23" s="200">
        <v>16193.900000000001</v>
      </c>
    </row>
    <row r="24" spans="2:24" ht="14.1" customHeight="1" x14ac:dyDescent="0.15">
      <c r="B24" s="160"/>
      <c r="C24" s="150">
        <v>7</v>
      </c>
      <c r="D24" s="165"/>
      <c r="E24" s="199">
        <v>682.5</v>
      </c>
      <c r="F24" s="199">
        <v>1050</v>
      </c>
      <c r="G24" s="199">
        <v>828.55135624622676</v>
      </c>
      <c r="H24" s="199">
        <v>42736.2</v>
      </c>
      <c r="I24" s="199">
        <v>892.5</v>
      </c>
      <c r="J24" s="199">
        <v>1207.5</v>
      </c>
      <c r="K24" s="199">
        <v>1005.9311448459199</v>
      </c>
      <c r="L24" s="199">
        <v>24837.600000000002</v>
      </c>
      <c r="M24" s="199">
        <v>840</v>
      </c>
      <c r="N24" s="199">
        <v>1207.5</v>
      </c>
      <c r="O24" s="199">
        <v>991.29772349553571</v>
      </c>
      <c r="P24" s="199">
        <v>23536.700000000004</v>
      </c>
      <c r="Q24" s="199">
        <v>892.5</v>
      </c>
      <c r="R24" s="199">
        <v>1155</v>
      </c>
      <c r="S24" s="199">
        <v>985.84155054922712</v>
      </c>
      <c r="T24" s="199">
        <v>24536.399999999998</v>
      </c>
      <c r="U24" s="199">
        <v>735</v>
      </c>
      <c r="V24" s="199">
        <v>1050</v>
      </c>
      <c r="W24" s="199">
        <v>850.04963020439459</v>
      </c>
      <c r="X24" s="200">
        <v>25576.7</v>
      </c>
    </row>
    <row r="25" spans="2:24" ht="14.1" customHeight="1" x14ac:dyDescent="0.15">
      <c r="B25" s="153"/>
      <c r="C25" s="157">
        <v>8</v>
      </c>
      <c r="D25" s="166"/>
      <c r="E25" s="151">
        <v>682.5</v>
      </c>
      <c r="F25" s="151">
        <v>1050</v>
      </c>
      <c r="G25" s="151">
        <v>827.2454902703472</v>
      </c>
      <c r="H25" s="151">
        <v>41816.1</v>
      </c>
      <c r="I25" s="151">
        <v>840</v>
      </c>
      <c r="J25" s="151">
        <v>1207.5</v>
      </c>
      <c r="K25" s="151">
        <v>1004.5853402198068</v>
      </c>
      <c r="L25" s="151">
        <v>14168.1</v>
      </c>
      <c r="M25" s="151">
        <v>840</v>
      </c>
      <c r="N25" s="151">
        <v>1212.75</v>
      </c>
      <c r="O25" s="151">
        <v>1011.8748920241868</v>
      </c>
      <c r="P25" s="151">
        <v>17349.7</v>
      </c>
      <c r="Q25" s="151">
        <v>874.65000000000009</v>
      </c>
      <c r="R25" s="151">
        <v>1193.6400000000001</v>
      </c>
      <c r="S25" s="151">
        <v>1020.2373241544448</v>
      </c>
      <c r="T25" s="151">
        <v>11991</v>
      </c>
      <c r="U25" s="151">
        <v>735</v>
      </c>
      <c r="V25" s="151">
        <v>1155</v>
      </c>
      <c r="W25" s="151">
        <v>901.08197757734138</v>
      </c>
      <c r="X25" s="142">
        <v>11209.2</v>
      </c>
    </row>
    <row r="26" spans="2:24" x14ac:dyDescent="0.15">
      <c r="B26" s="187" t="s">
        <v>137</v>
      </c>
      <c r="C26" s="204"/>
      <c r="D26" s="205"/>
      <c r="E26" s="198"/>
      <c r="F26" s="199"/>
      <c r="G26" s="177"/>
      <c r="H26" s="199"/>
      <c r="I26" s="198"/>
      <c r="J26" s="199"/>
      <c r="K26" s="177"/>
      <c r="L26" s="199"/>
      <c r="M26" s="198"/>
      <c r="N26" s="199"/>
      <c r="O26" s="177"/>
      <c r="P26" s="199"/>
      <c r="Q26" s="198"/>
      <c r="R26" s="199"/>
      <c r="S26" s="177"/>
      <c r="T26" s="199"/>
      <c r="U26" s="198"/>
      <c r="V26" s="199"/>
      <c r="W26" s="177"/>
      <c r="X26" s="199"/>
    </row>
    <row r="27" spans="2:24" x14ac:dyDescent="0.15">
      <c r="B27" s="187"/>
      <c r="C27" s="204"/>
      <c r="D27" s="205"/>
      <c r="E27" s="198"/>
      <c r="F27" s="199"/>
      <c r="G27" s="177"/>
      <c r="H27" s="199"/>
      <c r="I27" s="198"/>
      <c r="J27" s="199"/>
      <c r="K27" s="177"/>
      <c r="L27" s="199"/>
      <c r="M27" s="198"/>
      <c r="N27" s="199"/>
      <c r="O27" s="177"/>
      <c r="P27" s="199"/>
      <c r="Q27" s="198"/>
      <c r="R27" s="199"/>
      <c r="S27" s="177"/>
      <c r="T27" s="199"/>
      <c r="U27" s="198"/>
      <c r="V27" s="199"/>
      <c r="W27" s="177"/>
      <c r="X27" s="199"/>
    </row>
    <row r="28" spans="2:24" x14ac:dyDescent="0.15">
      <c r="B28" s="184" t="s">
        <v>124</v>
      </c>
      <c r="C28" s="204"/>
      <c r="D28" s="205"/>
      <c r="E28" s="198"/>
      <c r="F28" s="199"/>
      <c r="G28" s="177"/>
      <c r="H28" s="199"/>
      <c r="I28" s="198"/>
      <c r="J28" s="199"/>
      <c r="K28" s="177"/>
      <c r="L28" s="199"/>
      <c r="M28" s="198"/>
      <c r="N28" s="199"/>
      <c r="O28" s="177"/>
      <c r="P28" s="199"/>
      <c r="Q28" s="198"/>
      <c r="R28" s="199"/>
      <c r="S28" s="177"/>
      <c r="T28" s="199"/>
      <c r="U28" s="198"/>
      <c r="V28" s="199"/>
      <c r="W28" s="177"/>
      <c r="X28" s="199"/>
    </row>
    <row r="29" spans="2:24" x14ac:dyDescent="0.15">
      <c r="B29" s="206">
        <v>41128</v>
      </c>
      <c r="C29" s="207"/>
      <c r="D29" s="208">
        <v>41131</v>
      </c>
      <c r="E29" s="209">
        <v>735</v>
      </c>
      <c r="F29" s="209">
        <v>1050</v>
      </c>
      <c r="G29" s="209">
        <v>871.8022800552742</v>
      </c>
      <c r="H29" s="243">
        <v>4969.1000000000004</v>
      </c>
      <c r="I29" s="209">
        <v>863.20500000000004</v>
      </c>
      <c r="J29" s="209">
        <v>1155</v>
      </c>
      <c r="K29" s="209">
        <v>996.71495327102798</v>
      </c>
      <c r="L29" s="243">
        <v>2176.8000000000002</v>
      </c>
      <c r="M29" s="209">
        <v>840</v>
      </c>
      <c r="N29" s="209">
        <v>1212.75</v>
      </c>
      <c r="O29" s="209">
        <v>1009.8923884514437</v>
      </c>
      <c r="P29" s="243">
        <v>1559.5</v>
      </c>
      <c r="Q29" s="209">
        <v>997.5</v>
      </c>
      <c r="R29" s="209">
        <v>997.5</v>
      </c>
      <c r="S29" s="209">
        <v>997.49999999999989</v>
      </c>
      <c r="T29" s="243">
        <v>1660.6</v>
      </c>
      <c r="U29" s="209">
        <v>735</v>
      </c>
      <c r="V29" s="209">
        <v>997.5</v>
      </c>
      <c r="W29" s="209">
        <v>876.79438794265423</v>
      </c>
      <c r="X29" s="243">
        <v>1691.5</v>
      </c>
    </row>
    <row r="30" spans="2:24" x14ac:dyDescent="0.15">
      <c r="B30" s="206" t="s">
        <v>125</v>
      </c>
      <c r="C30" s="207"/>
      <c r="D30" s="208"/>
      <c r="E30" s="198"/>
      <c r="F30" s="199"/>
      <c r="G30" s="177"/>
      <c r="H30" s="199"/>
      <c r="I30" s="198"/>
      <c r="J30" s="199"/>
      <c r="K30" s="177"/>
      <c r="L30" s="199"/>
      <c r="M30" s="198"/>
      <c r="N30" s="199"/>
      <c r="O30" s="177"/>
      <c r="P30" s="199"/>
      <c r="Q30" s="198"/>
      <c r="R30" s="199"/>
      <c r="S30" s="177"/>
      <c r="T30" s="199"/>
      <c r="U30" s="198"/>
      <c r="V30" s="199"/>
      <c r="W30" s="177"/>
      <c r="X30" s="199"/>
    </row>
    <row r="31" spans="2:24" x14ac:dyDescent="0.15">
      <c r="B31" s="206">
        <v>41134</v>
      </c>
      <c r="C31" s="207"/>
      <c r="D31" s="208">
        <v>41134</v>
      </c>
      <c r="E31" s="209">
        <v>0</v>
      </c>
      <c r="F31" s="209">
        <v>0</v>
      </c>
      <c r="G31" s="209">
        <v>0</v>
      </c>
      <c r="H31" s="243">
        <v>3744.5</v>
      </c>
      <c r="I31" s="209">
        <v>0</v>
      </c>
      <c r="J31" s="209">
        <v>0</v>
      </c>
      <c r="K31" s="209">
        <v>0</v>
      </c>
      <c r="L31" s="243">
        <v>1165.5999999999999</v>
      </c>
      <c r="M31" s="209">
        <v>0</v>
      </c>
      <c r="N31" s="209">
        <v>0</v>
      </c>
      <c r="O31" s="209">
        <v>0</v>
      </c>
      <c r="P31" s="243">
        <v>1005.7</v>
      </c>
      <c r="Q31" s="209">
        <v>0</v>
      </c>
      <c r="R31" s="209">
        <v>0</v>
      </c>
      <c r="S31" s="209">
        <v>0</v>
      </c>
      <c r="T31" s="243">
        <v>1176.5</v>
      </c>
      <c r="U31" s="209">
        <v>0</v>
      </c>
      <c r="V31" s="209">
        <v>0</v>
      </c>
      <c r="W31" s="209">
        <v>0</v>
      </c>
      <c r="X31" s="243">
        <v>924.2</v>
      </c>
    </row>
    <row r="32" spans="2:24" x14ac:dyDescent="0.15">
      <c r="B32" s="206" t="s">
        <v>126</v>
      </c>
      <c r="C32" s="207"/>
      <c r="D32" s="208"/>
      <c r="E32" s="198"/>
      <c r="F32" s="199"/>
      <c r="G32" s="177"/>
      <c r="H32" s="199"/>
      <c r="I32" s="198"/>
      <c r="J32" s="199"/>
      <c r="K32" s="177"/>
      <c r="L32" s="199"/>
      <c r="M32" s="198"/>
      <c r="N32" s="199"/>
      <c r="O32" s="177"/>
      <c r="P32" s="199"/>
      <c r="Q32" s="198"/>
      <c r="R32" s="199"/>
      <c r="S32" s="177"/>
      <c r="T32" s="199"/>
      <c r="U32" s="198"/>
      <c r="V32" s="199"/>
      <c r="W32" s="177"/>
      <c r="X32" s="199"/>
    </row>
    <row r="33" spans="2:24" x14ac:dyDescent="0.15">
      <c r="B33" s="206">
        <v>41135</v>
      </c>
      <c r="C33" s="207"/>
      <c r="D33" s="208">
        <v>41141</v>
      </c>
      <c r="E33" s="209">
        <v>840</v>
      </c>
      <c r="F33" s="209">
        <v>840</v>
      </c>
      <c r="G33" s="209">
        <v>839.99999999999989</v>
      </c>
      <c r="H33" s="243">
        <v>12440</v>
      </c>
      <c r="I33" s="209">
        <v>840</v>
      </c>
      <c r="J33" s="209">
        <v>1155</v>
      </c>
      <c r="K33" s="209">
        <v>1001.5765700483095</v>
      </c>
      <c r="L33" s="243">
        <v>2653.7</v>
      </c>
      <c r="M33" s="209">
        <v>892.5</v>
      </c>
      <c r="N33" s="209">
        <v>1207.5</v>
      </c>
      <c r="O33" s="209">
        <v>1002.8787855844945</v>
      </c>
      <c r="P33" s="243">
        <v>3757.6</v>
      </c>
      <c r="Q33" s="209">
        <v>874.65000000000009</v>
      </c>
      <c r="R33" s="209">
        <v>1155</v>
      </c>
      <c r="S33" s="209">
        <v>1005.7583081570999</v>
      </c>
      <c r="T33" s="243">
        <v>1946.5</v>
      </c>
      <c r="U33" s="209">
        <v>787.5</v>
      </c>
      <c r="V33" s="209">
        <v>1050</v>
      </c>
      <c r="W33" s="209">
        <v>903.00433347090382</v>
      </c>
      <c r="X33" s="243">
        <v>1383.2</v>
      </c>
    </row>
    <row r="34" spans="2:24" x14ac:dyDescent="0.15">
      <c r="B34" s="206" t="s">
        <v>127</v>
      </c>
      <c r="C34" s="207"/>
      <c r="D34" s="208"/>
      <c r="E34" s="198"/>
      <c r="F34" s="199"/>
      <c r="G34" s="177"/>
      <c r="H34" s="199"/>
      <c r="I34" s="198"/>
      <c r="J34" s="199"/>
      <c r="K34" s="177"/>
      <c r="L34" s="199"/>
      <c r="M34" s="198"/>
      <c r="N34" s="199"/>
      <c r="O34" s="177"/>
      <c r="P34" s="199"/>
      <c r="Q34" s="198"/>
      <c r="R34" s="199"/>
      <c r="S34" s="177"/>
      <c r="T34" s="199"/>
      <c r="U34" s="198"/>
      <c r="V34" s="199"/>
      <c r="W34" s="177"/>
      <c r="X34" s="199"/>
    </row>
    <row r="35" spans="2:24" ht="12" customHeight="1" x14ac:dyDescent="0.15">
      <c r="B35" s="206">
        <v>41142</v>
      </c>
      <c r="C35" s="207"/>
      <c r="D35" s="208">
        <v>41148</v>
      </c>
      <c r="E35" s="244">
        <v>708.75</v>
      </c>
      <c r="F35" s="243">
        <v>997.5</v>
      </c>
      <c r="G35" s="204">
        <v>813.9403659489011</v>
      </c>
      <c r="H35" s="243">
        <v>10903.5</v>
      </c>
      <c r="I35" s="244">
        <v>840</v>
      </c>
      <c r="J35" s="243">
        <v>1207.5</v>
      </c>
      <c r="K35" s="204">
        <v>1022.9363784665579</v>
      </c>
      <c r="L35" s="243">
        <v>3542.5</v>
      </c>
      <c r="M35" s="244">
        <v>840</v>
      </c>
      <c r="N35" s="243">
        <v>1207.5</v>
      </c>
      <c r="O35" s="204">
        <v>1027.0763846622033</v>
      </c>
      <c r="P35" s="243">
        <v>5055.3999999999996</v>
      </c>
      <c r="Q35" s="244">
        <v>874.65000000000009</v>
      </c>
      <c r="R35" s="243">
        <v>1155</v>
      </c>
      <c r="S35" s="204">
        <v>1033.4774286346533</v>
      </c>
      <c r="T35" s="243">
        <v>2944.2</v>
      </c>
      <c r="U35" s="244">
        <v>735</v>
      </c>
      <c r="V35" s="243">
        <v>1155</v>
      </c>
      <c r="W35" s="204">
        <v>922.09151615365056</v>
      </c>
      <c r="X35" s="243">
        <v>2244.1</v>
      </c>
    </row>
    <row r="36" spans="2:24" ht="12" customHeight="1" x14ac:dyDescent="0.15">
      <c r="B36" s="206" t="s">
        <v>128</v>
      </c>
      <c r="C36" s="207"/>
      <c r="D36" s="208"/>
      <c r="E36" s="198"/>
      <c r="F36" s="199"/>
      <c r="G36" s="177"/>
      <c r="H36" s="199"/>
      <c r="I36" s="198"/>
      <c r="J36" s="199"/>
      <c r="K36" s="177"/>
      <c r="L36" s="199"/>
      <c r="M36" s="198"/>
      <c r="N36" s="199"/>
      <c r="O36" s="177"/>
      <c r="P36" s="199"/>
      <c r="Q36" s="198"/>
      <c r="R36" s="199"/>
      <c r="S36" s="177"/>
      <c r="T36" s="199"/>
      <c r="U36" s="198"/>
      <c r="V36" s="199"/>
      <c r="W36" s="177"/>
      <c r="X36" s="199"/>
    </row>
    <row r="37" spans="2:24" ht="12" customHeight="1" x14ac:dyDescent="0.15">
      <c r="B37" s="217">
        <v>41149</v>
      </c>
      <c r="C37" s="218"/>
      <c r="D37" s="219">
        <v>41155</v>
      </c>
      <c r="E37" s="238">
        <v>682.5</v>
      </c>
      <c r="F37" s="238">
        <v>997.5</v>
      </c>
      <c r="G37" s="238">
        <v>818.01713836477984</v>
      </c>
      <c r="H37" s="248">
        <v>9759</v>
      </c>
      <c r="I37" s="238">
        <v>840</v>
      </c>
      <c r="J37" s="238">
        <v>1207.5</v>
      </c>
      <c r="K37" s="238">
        <v>1010.902610441767</v>
      </c>
      <c r="L37" s="248">
        <v>4629.5</v>
      </c>
      <c r="M37" s="238">
        <v>892.5</v>
      </c>
      <c r="N37" s="238">
        <v>1207.5</v>
      </c>
      <c r="O37" s="238">
        <v>1014.7798776662487</v>
      </c>
      <c r="P37" s="248">
        <v>5971.5</v>
      </c>
      <c r="Q37" s="238">
        <v>892.5</v>
      </c>
      <c r="R37" s="238">
        <v>1193.6400000000001</v>
      </c>
      <c r="S37" s="238">
        <v>1026.9731543624164</v>
      </c>
      <c r="T37" s="248">
        <v>4263.2</v>
      </c>
      <c r="U37" s="238">
        <v>945</v>
      </c>
      <c r="V37" s="238">
        <v>945</v>
      </c>
      <c r="W37" s="238">
        <v>945</v>
      </c>
      <c r="X37" s="248">
        <v>4966.2</v>
      </c>
    </row>
    <row r="38" spans="2:24" ht="6" customHeight="1" x14ac:dyDescent="0.15">
      <c r="B38" s="185"/>
      <c r="C38" s="204"/>
      <c r="D38" s="204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</row>
    <row r="39" spans="2:24" ht="12.75" customHeight="1" x14ac:dyDescent="0.15">
      <c r="B39" s="179"/>
      <c r="X39" s="177"/>
    </row>
    <row r="40" spans="2:24" ht="12.75" customHeight="1" x14ac:dyDescent="0.15">
      <c r="B40" s="220"/>
      <c r="X40" s="177"/>
    </row>
    <row r="41" spans="2:24" x14ac:dyDescent="0.15">
      <c r="B41" s="220"/>
      <c r="X41" s="177"/>
    </row>
    <row r="42" spans="2:24" x14ac:dyDescent="0.15">
      <c r="B42" s="220"/>
      <c r="X42" s="247"/>
    </row>
    <row r="43" spans="2:24" x14ac:dyDescent="0.15">
      <c r="X43" s="247"/>
    </row>
    <row r="44" spans="2:24" x14ac:dyDescent="0.15">
      <c r="X44" s="177"/>
    </row>
    <row r="45" spans="2:24" x14ac:dyDescent="0.15">
      <c r="X45" s="177"/>
    </row>
    <row r="46" spans="2:24" x14ac:dyDescent="0.15">
      <c r="X46" s="177"/>
    </row>
    <row r="47" spans="2:24" x14ac:dyDescent="0.15">
      <c r="X47" s="177"/>
    </row>
    <row r="48" spans="2:24" x14ac:dyDescent="0.15">
      <c r="X48" s="177"/>
    </row>
    <row r="49" spans="24:24" x14ac:dyDescent="0.15">
      <c r="X49" s="177"/>
    </row>
    <row r="50" spans="24:24" x14ac:dyDescent="0.15">
      <c r="X50" s="177"/>
    </row>
    <row r="51" spans="24:24" x14ac:dyDescent="0.15">
      <c r="X51" s="177"/>
    </row>
    <row r="52" spans="24:24" x14ac:dyDescent="0.15">
      <c r="X52" s="177"/>
    </row>
    <row r="53" spans="24:24" x14ac:dyDescent="0.15">
      <c r="X53" s="177"/>
    </row>
    <row r="54" spans="24:24" x14ac:dyDescent="0.15">
      <c r="X54" s="177"/>
    </row>
    <row r="55" spans="24:24" x14ac:dyDescent="0.15">
      <c r="X55" s="177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51"/>
  <sheetViews>
    <sheetView zoomScale="75" zoomScaleNormal="75" workbookViewId="0">
      <selection activeCell="L40" sqref="L40:L51"/>
    </sheetView>
  </sheetViews>
  <sheetFormatPr defaultColWidth="7.5" defaultRowHeight="12" x14ac:dyDescent="0.15"/>
  <cols>
    <col min="1" max="1" width="0.75" style="178" customWidth="1"/>
    <col min="2" max="2" width="6.125" style="178" customWidth="1"/>
    <col min="3" max="3" width="3.375" style="178" customWidth="1"/>
    <col min="4" max="4" width="5.875" style="178" customWidth="1"/>
    <col min="5" max="5" width="5.5" style="178" customWidth="1"/>
    <col min="6" max="7" width="5.875" style="178" customWidth="1"/>
    <col min="8" max="8" width="8.125" style="178" customWidth="1"/>
    <col min="9" max="9" width="5.75" style="178" customWidth="1"/>
    <col min="10" max="11" width="5.875" style="178" customWidth="1"/>
    <col min="12" max="12" width="8.125" style="178" customWidth="1"/>
    <col min="13" max="16384" width="7.5" style="178"/>
  </cols>
  <sheetData>
    <row r="2" spans="2:24" x14ac:dyDescent="0.15">
      <c r="H2" s="177"/>
    </row>
    <row r="3" spans="2:24" x14ac:dyDescent="0.15">
      <c r="B3" s="136" t="s">
        <v>151</v>
      </c>
    </row>
    <row r="4" spans="2:24" x14ac:dyDescent="0.15">
      <c r="L4" s="179" t="s">
        <v>85</v>
      </c>
      <c r="N4" s="177"/>
    </row>
    <row r="5" spans="2:24" ht="6" customHeight="1" x14ac:dyDescent="0.15">
      <c r="B5" s="180"/>
      <c r="C5" s="180"/>
      <c r="D5" s="180"/>
      <c r="E5" s="180"/>
      <c r="F5" s="180"/>
      <c r="G5" s="180"/>
      <c r="H5" s="180"/>
      <c r="N5" s="177"/>
    </row>
    <row r="6" spans="2:24" ht="13.5" x14ac:dyDescent="0.15">
      <c r="B6" s="240"/>
      <c r="C6" s="182" t="s">
        <v>86</v>
      </c>
      <c r="D6" s="183"/>
      <c r="E6" s="224" t="s">
        <v>140</v>
      </c>
      <c r="F6" s="225"/>
      <c r="G6" s="225"/>
      <c r="H6" s="226"/>
      <c r="I6" s="201" t="s">
        <v>142</v>
      </c>
      <c r="J6" s="202"/>
      <c r="K6" s="202"/>
      <c r="L6" s="203"/>
      <c r="N6" s="177"/>
      <c r="O6" s="144"/>
      <c r="P6" s="144"/>
      <c r="Q6" s="177"/>
      <c r="R6" s="177"/>
    </row>
    <row r="7" spans="2:24" ht="13.5" x14ac:dyDescent="0.15">
      <c r="B7" s="184" t="s">
        <v>92</v>
      </c>
      <c r="C7" s="185"/>
      <c r="D7" s="186"/>
      <c r="E7" s="190" t="s">
        <v>93</v>
      </c>
      <c r="F7" s="188" t="s">
        <v>94</v>
      </c>
      <c r="G7" s="191" t="s">
        <v>95</v>
      </c>
      <c r="H7" s="188" t="s">
        <v>96</v>
      </c>
      <c r="I7" s="190" t="s">
        <v>93</v>
      </c>
      <c r="J7" s="188" t="s">
        <v>94</v>
      </c>
      <c r="K7" s="191" t="s">
        <v>95</v>
      </c>
      <c r="L7" s="188" t="s">
        <v>96</v>
      </c>
      <c r="N7" s="177"/>
      <c r="O7" s="158"/>
      <c r="P7" s="158"/>
      <c r="Q7" s="177"/>
      <c r="R7" s="177"/>
    </row>
    <row r="8" spans="2:24" ht="13.5" x14ac:dyDescent="0.15">
      <c r="B8" s="193"/>
      <c r="C8" s="180"/>
      <c r="D8" s="180"/>
      <c r="E8" s="194"/>
      <c r="F8" s="195"/>
      <c r="G8" s="196" t="s">
        <v>97</v>
      </c>
      <c r="H8" s="195"/>
      <c r="I8" s="194"/>
      <c r="J8" s="195"/>
      <c r="K8" s="196" t="s">
        <v>97</v>
      </c>
      <c r="L8" s="195"/>
      <c r="N8" s="177"/>
      <c r="O8" s="158"/>
      <c r="P8" s="158"/>
      <c r="Q8" s="177"/>
      <c r="R8" s="177"/>
    </row>
    <row r="9" spans="2:24" ht="14.1" customHeight="1" x14ac:dyDescent="0.15">
      <c r="B9" s="181" t="s">
        <v>0</v>
      </c>
      <c r="C9" s="189">
        <v>20</v>
      </c>
      <c r="D9" s="241" t="s">
        <v>1</v>
      </c>
      <c r="E9" s="198">
        <v>735</v>
      </c>
      <c r="F9" s="199">
        <v>1155</v>
      </c>
      <c r="G9" s="177">
        <v>914</v>
      </c>
      <c r="H9" s="199">
        <v>401807</v>
      </c>
      <c r="I9" s="198">
        <v>1260</v>
      </c>
      <c r="J9" s="199">
        <v>1581</v>
      </c>
      <c r="K9" s="177">
        <v>1390</v>
      </c>
      <c r="L9" s="199">
        <v>2070816</v>
      </c>
      <c r="M9" s="198"/>
      <c r="N9" s="247"/>
      <c r="O9" s="158"/>
      <c r="P9" s="158"/>
      <c r="Q9" s="177"/>
      <c r="R9" s="177"/>
      <c r="S9" s="177"/>
      <c r="T9" s="177"/>
      <c r="U9" s="177"/>
      <c r="V9" s="177"/>
      <c r="W9" s="177"/>
      <c r="X9" s="177"/>
    </row>
    <row r="10" spans="2:24" ht="14.1" customHeight="1" x14ac:dyDescent="0.15">
      <c r="B10" s="198"/>
      <c r="C10" s="189">
        <v>21</v>
      </c>
      <c r="D10" s="177"/>
      <c r="E10" s="198">
        <v>735</v>
      </c>
      <c r="F10" s="199">
        <v>1103</v>
      </c>
      <c r="G10" s="177">
        <v>902</v>
      </c>
      <c r="H10" s="199">
        <v>398965</v>
      </c>
      <c r="I10" s="198">
        <v>1208</v>
      </c>
      <c r="J10" s="199">
        <v>1518</v>
      </c>
      <c r="K10" s="177">
        <v>1377</v>
      </c>
      <c r="L10" s="199">
        <v>2644060</v>
      </c>
      <c r="M10" s="198"/>
      <c r="N10" s="247"/>
      <c r="O10" s="158"/>
      <c r="P10" s="158"/>
      <c r="Q10" s="177"/>
      <c r="R10" s="177"/>
      <c r="S10" s="177"/>
      <c r="T10" s="177"/>
      <c r="U10" s="177"/>
      <c r="V10" s="177"/>
      <c r="W10" s="177"/>
      <c r="X10" s="177"/>
    </row>
    <row r="11" spans="2:24" ht="14.1" customHeight="1" x14ac:dyDescent="0.15">
      <c r="B11" s="198"/>
      <c r="C11" s="189">
        <v>22</v>
      </c>
      <c r="D11" s="200"/>
      <c r="E11" s="199">
        <v>630</v>
      </c>
      <c r="F11" s="199">
        <v>1050</v>
      </c>
      <c r="G11" s="199">
        <v>793</v>
      </c>
      <c r="H11" s="199">
        <v>321168</v>
      </c>
      <c r="I11" s="199">
        <v>1050</v>
      </c>
      <c r="J11" s="199">
        <v>1575</v>
      </c>
      <c r="K11" s="199">
        <v>1295</v>
      </c>
      <c r="L11" s="200">
        <v>2283385</v>
      </c>
      <c r="M11" s="198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</row>
    <row r="12" spans="2:24" ht="14.1" customHeight="1" x14ac:dyDescent="0.15">
      <c r="B12" s="193"/>
      <c r="C12" s="196">
        <v>23</v>
      </c>
      <c r="D12" s="142"/>
      <c r="E12" s="167">
        <v>661.5</v>
      </c>
      <c r="F12" s="167">
        <v>1102.5</v>
      </c>
      <c r="G12" s="167">
        <v>853.55168613073022</v>
      </c>
      <c r="H12" s="167">
        <v>287609.19999999995</v>
      </c>
      <c r="I12" s="167">
        <v>970.30500000000006</v>
      </c>
      <c r="J12" s="167">
        <v>1598.1000000000001</v>
      </c>
      <c r="K12" s="167">
        <v>1335.6319606981604</v>
      </c>
      <c r="L12" s="168">
        <v>2090545.3999999994</v>
      </c>
      <c r="M12" s="177"/>
      <c r="N12" s="177"/>
      <c r="O12" s="158"/>
      <c r="P12" s="158"/>
      <c r="Q12" s="158"/>
      <c r="R12" s="158"/>
      <c r="S12" s="177"/>
      <c r="T12" s="177"/>
      <c r="U12" s="177"/>
      <c r="V12" s="177"/>
      <c r="W12" s="177"/>
      <c r="X12" s="177"/>
    </row>
    <row r="13" spans="2:24" ht="14.1" customHeight="1" x14ac:dyDescent="0.15">
      <c r="B13" s="160" t="s">
        <v>152</v>
      </c>
      <c r="C13" s="150">
        <v>8</v>
      </c>
      <c r="D13" s="165" t="s">
        <v>153</v>
      </c>
      <c r="E13" s="199">
        <v>682.5</v>
      </c>
      <c r="F13" s="199">
        <v>997.5</v>
      </c>
      <c r="G13" s="199">
        <v>844.15277999044156</v>
      </c>
      <c r="H13" s="199">
        <v>13803.500000000002</v>
      </c>
      <c r="I13" s="199">
        <v>1099.98</v>
      </c>
      <c r="J13" s="199">
        <v>1426.53</v>
      </c>
      <c r="K13" s="199">
        <v>1320.4350165154333</v>
      </c>
      <c r="L13" s="200">
        <v>166841.5</v>
      </c>
      <c r="N13" s="177"/>
    </row>
    <row r="14" spans="2:24" ht="14.1" customHeight="1" x14ac:dyDescent="0.15">
      <c r="B14" s="160"/>
      <c r="C14" s="150">
        <v>9</v>
      </c>
      <c r="D14" s="165"/>
      <c r="E14" s="199">
        <v>735</v>
      </c>
      <c r="F14" s="199">
        <v>1050</v>
      </c>
      <c r="G14" s="199">
        <v>878.5719963387611</v>
      </c>
      <c r="H14" s="199">
        <v>19242.7</v>
      </c>
      <c r="I14" s="199">
        <v>1214.7450000000001</v>
      </c>
      <c r="J14" s="199">
        <v>1598.1000000000001</v>
      </c>
      <c r="K14" s="199">
        <v>1394.6944961242946</v>
      </c>
      <c r="L14" s="200">
        <v>172226</v>
      </c>
    </row>
    <row r="15" spans="2:24" ht="14.1" customHeight="1" x14ac:dyDescent="0.15">
      <c r="B15" s="160"/>
      <c r="C15" s="150">
        <v>10</v>
      </c>
      <c r="D15" s="165"/>
      <c r="E15" s="199">
        <v>735</v>
      </c>
      <c r="F15" s="199">
        <v>1050.105</v>
      </c>
      <c r="G15" s="199">
        <v>858.64730164247851</v>
      </c>
      <c r="H15" s="199">
        <v>19913.900000000001</v>
      </c>
      <c r="I15" s="199">
        <v>1190.7</v>
      </c>
      <c r="J15" s="199">
        <v>1531.95</v>
      </c>
      <c r="K15" s="199">
        <v>1337.7280703737022</v>
      </c>
      <c r="L15" s="200">
        <v>154840.70000000001</v>
      </c>
    </row>
    <row r="16" spans="2:24" ht="14.1" customHeight="1" x14ac:dyDescent="0.15">
      <c r="B16" s="160"/>
      <c r="C16" s="150">
        <v>11</v>
      </c>
      <c r="D16" s="165"/>
      <c r="E16" s="199">
        <v>735</v>
      </c>
      <c r="F16" s="199">
        <v>997.5</v>
      </c>
      <c r="G16" s="199">
        <v>822.12289261916033</v>
      </c>
      <c r="H16" s="199">
        <v>28211.300000000003</v>
      </c>
      <c r="I16" s="199">
        <v>970.30500000000006</v>
      </c>
      <c r="J16" s="199">
        <v>1431.15</v>
      </c>
      <c r="K16" s="199">
        <v>1235.5406316571227</v>
      </c>
      <c r="L16" s="200">
        <v>210586.4</v>
      </c>
    </row>
    <row r="17" spans="2:12" ht="14.1" customHeight="1" x14ac:dyDescent="0.15">
      <c r="B17" s="160"/>
      <c r="C17" s="150">
        <v>12</v>
      </c>
      <c r="D17" s="165"/>
      <c r="E17" s="199">
        <v>706.02</v>
      </c>
      <c r="F17" s="199">
        <v>892.5</v>
      </c>
      <c r="G17" s="199">
        <v>794.99147242751576</v>
      </c>
      <c r="H17" s="199">
        <v>18387.900000000001</v>
      </c>
      <c r="I17" s="199">
        <v>1024.8</v>
      </c>
      <c r="J17" s="199">
        <v>1419.6000000000001</v>
      </c>
      <c r="K17" s="199">
        <v>1247.0820396413944</v>
      </c>
      <c r="L17" s="200">
        <v>186373.5</v>
      </c>
    </row>
    <row r="18" spans="2:12" ht="14.1" customHeight="1" x14ac:dyDescent="0.15">
      <c r="B18" s="160" t="s">
        <v>155</v>
      </c>
      <c r="C18" s="150">
        <v>1</v>
      </c>
      <c r="D18" s="165" t="s">
        <v>153</v>
      </c>
      <c r="E18" s="199">
        <v>682.5</v>
      </c>
      <c r="F18" s="199">
        <v>945.10500000000002</v>
      </c>
      <c r="G18" s="200">
        <v>815.07331408214179</v>
      </c>
      <c r="H18" s="199">
        <v>26041.8</v>
      </c>
      <c r="I18" s="199">
        <v>956.55000000000007</v>
      </c>
      <c r="J18" s="199">
        <v>1443.75</v>
      </c>
      <c r="K18" s="199">
        <v>1269.5173566735332</v>
      </c>
      <c r="L18" s="200">
        <v>220149.39999999997</v>
      </c>
    </row>
    <row r="19" spans="2:12" ht="14.1" customHeight="1" x14ac:dyDescent="0.15">
      <c r="B19" s="160"/>
      <c r="C19" s="150">
        <v>2</v>
      </c>
      <c r="D19" s="165"/>
      <c r="E19" s="199">
        <v>682.5</v>
      </c>
      <c r="F19" s="199">
        <v>945</v>
      </c>
      <c r="G19" s="199">
        <v>784.23138841773687</v>
      </c>
      <c r="H19" s="199">
        <v>23794.1</v>
      </c>
      <c r="I19" s="199">
        <v>997.5</v>
      </c>
      <c r="J19" s="199">
        <v>1522.5</v>
      </c>
      <c r="K19" s="199">
        <v>1303.3016823392604</v>
      </c>
      <c r="L19" s="200">
        <v>196736.59999999998</v>
      </c>
    </row>
    <row r="20" spans="2:12" ht="14.1" customHeight="1" x14ac:dyDescent="0.15">
      <c r="B20" s="160"/>
      <c r="C20" s="150">
        <v>3</v>
      </c>
      <c r="D20" s="165"/>
      <c r="E20" s="199">
        <v>682.5</v>
      </c>
      <c r="F20" s="199">
        <v>945</v>
      </c>
      <c r="G20" s="199">
        <v>780.72214861332964</v>
      </c>
      <c r="H20" s="199">
        <v>15235</v>
      </c>
      <c r="I20" s="199">
        <v>1150.3799999999999</v>
      </c>
      <c r="J20" s="199">
        <v>1690.5</v>
      </c>
      <c r="K20" s="199">
        <v>1348.984540574118</v>
      </c>
      <c r="L20" s="200">
        <v>208591.5</v>
      </c>
    </row>
    <row r="21" spans="2:12" ht="14.1" customHeight="1" x14ac:dyDescent="0.15">
      <c r="B21" s="160"/>
      <c r="C21" s="150">
        <v>4</v>
      </c>
      <c r="D21" s="165"/>
      <c r="E21" s="199">
        <v>682.5</v>
      </c>
      <c r="F21" s="199">
        <v>997.5</v>
      </c>
      <c r="G21" s="199">
        <v>810.7009364382202</v>
      </c>
      <c r="H21" s="199">
        <v>15735.599999999999</v>
      </c>
      <c r="I21" s="199">
        <v>1160.25</v>
      </c>
      <c r="J21" s="199">
        <v>1690.5</v>
      </c>
      <c r="K21" s="199">
        <v>1344.0839786135693</v>
      </c>
      <c r="L21" s="200">
        <v>174429.90000000002</v>
      </c>
    </row>
    <row r="22" spans="2:12" ht="14.1" customHeight="1" x14ac:dyDescent="0.15">
      <c r="B22" s="160"/>
      <c r="C22" s="150">
        <v>5</v>
      </c>
      <c r="D22" s="165"/>
      <c r="E22" s="199">
        <v>682.5</v>
      </c>
      <c r="F22" s="199">
        <v>892.5</v>
      </c>
      <c r="G22" s="200">
        <v>765.88520801232664</v>
      </c>
      <c r="H22" s="199">
        <v>19396.800000000003</v>
      </c>
      <c r="I22" s="199">
        <v>1244.25</v>
      </c>
      <c r="J22" s="199">
        <v>1601.5650000000001</v>
      </c>
      <c r="K22" s="199">
        <v>1382.841503488502</v>
      </c>
      <c r="L22" s="200">
        <v>245417.7</v>
      </c>
    </row>
    <row r="23" spans="2:12" ht="14.1" customHeight="1" x14ac:dyDescent="0.15">
      <c r="B23" s="160"/>
      <c r="C23" s="150">
        <v>6</v>
      </c>
      <c r="D23" s="165"/>
      <c r="E23" s="199">
        <v>682.5</v>
      </c>
      <c r="F23" s="199">
        <v>892.5</v>
      </c>
      <c r="G23" s="199">
        <v>759.64106476503684</v>
      </c>
      <c r="H23" s="199">
        <v>16752.8</v>
      </c>
      <c r="I23" s="199">
        <v>1261.05</v>
      </c>
      <c r="J23" s="199">
        <v>1556.1000000000001</v>
      </c>
      <c r="K23" s="199">
        <v>1385.2902931063961</v>
      </c>
      <c r="L23" s="200">
        <v>179662.50000000003</v>
      </c>
    </row>
    <row r="24" spans="2:12" ht="14.1" customHeight="1" x14ac:dyDescent="0.15">
      <c r="B24" s="160"/>
      <c r="C24" s="150">
        <v>7</v>
      </c>
      <c r="D24" s="165"/>
      <c r="E24" s="199">
        <v>630</v>
      </c>
      <c r="F24" s="199">
        <v>913.5</v>
      </c>
      <c r="G24" s="199">
        <v>736.120212545718</v>
      </c>
      <c r="H24" s="199">
        <v>19704.2</v>
      </c>
      <c r="I24" s="199">
        <v>1155</v>
      </c>
      <c r="J24" s="199">
        <v>1470</v>
      </c>
      <c r="K24" s="199">
        <v>1322.6434971703093</v>
      </c>
      <c r="L24" s="200">
        <v>235926.5</v>
      </c>
    </row>
    <row r="25" spans="2:12" ht="14.1" customHeight="1" x14ac:dyDescent="0.15">
      <c r="B25" s="153"/>
      <c r="C25" s="157">
        <v>8</v>
      </c>
      <c r="D25" s="166"/>
      <c r="E25" s="151">
        <v>630</v>
      </c>
      <c r="F25" s="151">
        <v>899.64</v>
      </c>
      <c r="G25" s="151">
        <v>756.61876832844575</v>
      </c>
      <c r="H25" s="151">
        <v>13120.4</v>
      </c>
      <c r="I25" s="151">
        <v>1036.3500000000001</v>
      </c>
      <c r="J25" s="151">
        <v>1365</v>
      </c>
      <c r="K25" s="151">
        <v>1220.2363304102387</v>
      </c>
      <c r="L25" s="142">
        <v>154395.70000000001</v>
      </c>
    </row>
    <row r="26" spans="2:12" x14ac:dyDescent="0.15">
      <c r="B26" s="187" t="s">
        <v>137</v>
      </c>
      <c r="C26" s="204"/>
      <c r="D26" s="205"/>
      <c r="E26" s="198"/>
      <c r="F26" s="199"/>
      <c r="G26" s="177"/>
      <c r="H26" s="199"/>
      <c r="I26" s="198"/>
      <c r="J26" s="199"/>
      <c r="K26" s="177"/>
      <c r="L26" s="199"/>
    </row>
    <row r="27" spans="2:12" x14ac:dyDescent="0.15">
      <c r="B27" s="187"/>
      <c r="C27" s="204"/>
      <c r="D27" s="205"/>
      <c r="E27" s="198"/>
      <c r="F27" s="199"/>
      <c r="G27" s="177"/>
      <c r="H27" s="199"/>
      <c r="I27" s="198"/>
      <c r="J27" s="199"/>
      <c r="K27" s="177"/>
      <c r="L27" s="199"/>
    </row>
    <row r="28" spans="2:12" x14ac:dyDescent="0.15">
      <c r="B28" s="184" t="s">
        <v>124</v>
      </c>
      <c r="C28" s="204"/>
      <c r="D28" s="205"/>
      <c r="E28" s="198"/>
      <c r="F28" s="199"/>
      <c r="G28" s="177"/>
      <c r="H28" s="199"/>
      <c r="I28" s="198"/>
      <c r="J28" s="199"/>
      <c r="K28" s="177"/>
      <c r="L28" s="199"/>
    </row>
    <row r="29" spans="2:12" x14ac:dyDescent="0.15">
      <c r="B29" s="206">
        <v>41128</v>
      </c>
      <c r="C29" s="207"/>
      <c r="D29" s="208">
        <v>41131</v>
      </c>
      <c r="E29" s="209">
        <v>630</v>
      </c>
      <c r="F29" s="209">
        <v>840</v>
      </c>
      <c r="G29" s="209">
        <v>734.53694710591935</v>
      </c>
      <c r="H29" s="243">
        <v>2244.1</v>
      </c>
      <c r="I29" s="209">
        <v>1103.9700000000003</v>
      </c>
      <c r="J29" s="209">
        <v>1359.4350000000002</v>
      </c>
      <c r="K29" s="209">
        <v>1255.3809660724553</v>
      </c>
      <c r="L29" s="243">
        <v>29165</v>
      </c>
    </row>
    <row r="30" spans="2:12" x14ac:dyDescent="0.15">
      <c r="B30" s="206" t="s">
        <v>125</v>
      </c>
      <c r="C30" s="207"/>
      <c r="D30" s="208"/>
      <c r="E30" s="198"/>
      <c r="F30" s="199"/>
      <c r="G30" s="177"/>
      <c r="H30" s="199"/>
      <c r="I30" s="198"/>
      <c r="J30" s="199"/>
      <c r="K30" s="177"/>
      <c r="L30" s="199"/>
    </row>
    <row r="31" spans="2:12" x14ac:dyDescent="0.15">
      <c r="B31" s="206">
        <v>41134</v>
      </c>
      <c r="C31" s="207"/>
      <c r="D31" s="208">
        <v>41134</v>
      </c>
      <c r="E31" s="209">
        <v>0</v>
      </c>
      <c r="F31" s="209">
        <v>0</v>
      </c>
      <c r="G31" s="209">
        <v>0</v>
      </c>
      <c r="H31" s="243">
        <v>1053</v>
      </c>
      <c r="I31" s="209">
        <v>0</v>
      </c>
      <c r="J31" s="209">
        <v>0</v>
      </c>
      <c r="K31" s="209">
        <v>0</v>
      </c>
      <c r="L31" s="243">
        <v>11347.6</v>
      </c>
    </row>
    <row r="32" spans="2:12" x14ac:dyDescent="0.15">
      <c r="B32" s="206" t="s">
        <v>126</v>
      </c>
      <c r="C32" s="207"/>
      <c r="D32" s="208"/>
      <c r="E32" s="198"/>
      <c r="F32" s="199"/>
      <c r="G32" s="177"/>
      <c r="H32" s="199"/>
      <c r="I32" s="198"/>
      <c r="J32" s="199"/>
      <c r="K32" s="177"/>
      <c r="L32" s="199"/>
    </row>
    <row r="33" spans="2:14" x14ac:dyDescent="0.15">
      <c r="B33" s="206">
        <v>41135</v>
      </c>
      <c r="C33" s="207"/>
      <c r="D33" s="208">
        <v>41141</v>
      </c>
      <c r="E33" s="209">
        <v>630</v>
      </c>
      <c r="F33" s="209">
        <v>840</v>
      </c>
      <c r="G33" s="209">
        <v>737.79999999999984</v>
      </c>
      <c r="H33" s="243">
        <v>3300.9</v>
      </c>
      <c r="I33" s="209">
        <v>1065.75</v>
      </c>
      <c r="J33" s="209">
        <v>1365</v>
      </c>
      <c r="K33" s="209">
        <v>1209.800472564978</v>
      </c>
      <c r="L33" s="243">
        <v>28704.799999999999</v>
      </c>
    </row>
    <row r="34" spans="2:14" x14ac:dyDescent="0.15">
      <c r="B34" s="206" t="s">
        <v>127</v>
      </c>
      <c r="C34" s="207"/>
      <c r="D34" s="208"/>
      <c r="E34" s="198"/>
      <c r="F34" s="199"/>
      <c r="G34" s="177"/>
      <c r="H34" s="199"/>
      <c r="I34" s="198"/>
      <c r="J34" s="199"/>
      <c r="K34" s="177"/>
      <c r="L34" s="199"/>
    </row>
    <row r="35" spans="2:14" ht="12" customHeight="1" x14ac:dyDescent="0.15">
      <c r="B35" s="206">
        <v>41142</v>
      </c>
      <c r="C35" s="207"/>
      <c r="D35" s="208">
        <v>41148</v>
      </c>
      <c r="E35" s="249">
        <v>672</v>
      </c>
      <c r="F35" s="243">
        <v>899.64</v>
      </c>
      <c r="G35" s="204">
        <v>775.35199676200762</v>
      </c>
      <c r="H35" s="243">
        <v>3084.1</v>
      </c>
      <c r="I35" s="244">
        <v>1036.3500000000001</v>
      </c>
      <c r="J35" s="243">
        <v>1351.5600000000002</v>
      </c>
      <c r="K35" s="204">
        <v>1203.2628463015456</v>
      </c>
      <c r="L35" s="243">
        <v>35512.699999999997</v>
      </c>
    </row>
    <row r="36" spans="2:14" ht="12" customHeight="1" x14ac:dyDescent="0.15">
      <c r="B36" s="206" t="s">
        <v>128</v>
      </c>
      <c r="C36" s="207"/>
      <c r="D36" s="208"/>
      <c r="E36" s="198"/>
      <c r="F36" s="199"/>
      <c r="G36" s="177"/>
      <c r="H36" s="199"/>
      <c r="I36" s="198"/>
      <c r="J36" s="199"/>
      <c r="K36" s="177"/>
      <c r="L36" s="199"/>
    </row>
    <row r="37" spans="2:14" ht="12" customHeight="1" x14ac:dyDescent="0.15">
      <c r="B37" s="217">
        <v>41149</v>
      </c>
      <c r="C37" s="218"/>
      <c r="D37" s="219">
        <v>41155</v>
      </c>
      <c r="E37" s="250">
        <v>661.5</v>
      </c>
      <c r="F37" s="250">
        <v>880.00500000000011</v>
      </c>
      <c r="G37" s="250">
        <v>762.91019681236446</v>
      </c>
      <c r="H37" s="248">
        <v>3438.3</v>
      </c>
      <c r="I37" s="250">
        <v>1065.75</v>
      </c>
      <c r="J37" s="250">
        <v>1328.46</v>
      </c>
      <c r="K37" s="250">
        <v>1177.8023316704791</v>
      </c>
      <c r="L37" s="250">
        <v>49665.599999999999</v>
      </c>
    </row>
    <row r="38" spans="2:14" ht="6" customHeight="1" x14ac:dyDescent="0.15">
      <c r="B38" s="185"/>
      <c r="C38" s="204"/>
      <c r="D38" s="204"/>
      <c r="E38" s="177"/>
      <c r="F38" s="177"/>
      <c r="G38" s="177"/>
      <c r="H38" s="177"/>
      <c r="I38" s="177"/>
      <c r="J38" s="177"/>
      <c r="K38" s="177"/>
      <c r="L38" s="177"/>
    </row>
    <row r="39" spans="2:14" ht="12.75" customHeight="1" x14ac:dyDescent="0.15">
      <c r="B39" s="179"/>
      <c r="L39" s="177"/>
      <c r="M39" s="177"/>
      <c r="N39" s="177"/>
    </row>
    <row r="40" spans="2:14" ht="12.75" customHeight="1" x14ac:dyDescent="0.15">
      <c r="B40" s="220"/>
      <c r="L40" s="177"/>
      <c r="M40" s="177"/>
      <c r="N40" s="177"/>
    </row>
    <row r="41" spans="2:14" x14ac:dyDescent="0.15">
      <c r="B41" s="220"/>
      <c r="L41" s="177"/>
      <c r="M41" s="177"/>
      <c r="N41" s="177"/>
    </row>
    <row r="42" spans="2:14" x14ac:dyDescent="0.15">
      <c r="B42" s="220"/>
      <c r="L42" s="177"/>
      <c r="M42" s="177"/>
      <c r="N42" s="177"/>
    </row>
    <row r="43" spans="2:14" x14ac:dyDescent="0.15">
      <c r="L43" s="247"/>
      <c r="M43" s="177"/>
      <c r="N43" s="177"/>
    </row>
    <row r="44" spans="2:14" x14ac:dyDescent="0.15">
      <c r="L44" s="247"/>
      <c r="M44" s="177"/>
      <c r="N44" s="177"/>
    </row>
    <row r="45" spans="2:14" x14ac:dyDescent="0.15">
      <c r="L45" s="177"/>
      <c r="M45" s="177"/>
      <c r="N45" s="177"/>
    </row>
    <row r="46" spans="2:14" x14ac:dyDescent="0.15">
      <c r="L46" s="177"/>
      <c r="M46" s="177"/>
      <c r="N46" s="177"/>
    </row>
    <row r="47" spans="2:14" x14ac:dyDescent="0.15">
      <c r="L47" s="177"/>
      <c r="M47" s="177"/>
      <c r="N47" s="177"/>
    </row>
    <row r="48" spans="2:14" x14ac:dyDescent="0.15">
      <c r="L48" s="177"/>
      <c r="M48" s="177"/>
      <c r="N48" s="177"/>
    </row>
    <row r="49" spans="12:14" x14ac:dyDescent="0.15">
      <c r="L49" s="177"/>
      <c r="M49" s="177"/>
      <c r="N49" s="177"/>
    </row>
    <row r="50" spans="12:14" x14ac:dyDescent="0.15">
      <c r="L50" s="177"/>
    </row>
    <row r="51" spans="12:14" x14ac:dyDescent="0.15">
      <c r="L51" s="177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45"/>
  <sheetViews>
    <sheetView zoomScale="74" zoomScaleNormal="74" workbookViewId="0"/>
  </sheetViews>
  <sheetFormatPr defaultColWidth="7.5" defaultRowHeight="12" x14ac:dyDescent="0.15"/>
  <cols>
    <col min="1" max="1" width="1.625" style="136" customWidth="1"/>
    <col min="2" max="2" width="4.125" style="136" customWidth="1"/>
    <col min="3" max="3" width="3.125" style="136" customWidth="1"/>
    <col min="4" max="4" width="2.62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8.125" style="136" customWidth="1"/>
    <col min="25" max="16384" width="7.5" style="136"/>
  </cols>
  <sheetData>
    <row r="3" spans="2:33" x14ac:dyDescent="0.15">
      <c r="B3" s="136" t="s">
        <v>151</v>
      </c>
      <c r="Z3" s="135"/>
    </row>
    <row r="4" spans="2:33" ht="11.25" customHeight="1" x14ac:dyDescent="0.15">
      <c r="X4" s="137" t="s">
        <v>143</v>
      </c>
      <c r="Z4" s="135"/>
    </row>
    <row r="5" spans="2:33" ht="6" customHeight="1" x14ac:dyDescent="0.15">
      <c r="B5" s="154"/>
      <c r="C5" s="154"/>
      <c r="D5" s="154"/>
      <c r="E5" s="154"/>
      <c r="F5" s="135"/>
      <c r="I5" s="154"/>
      <c r="J5" s="135"/>
      <c r="Q5" s="154"/>
      <c r="R5" s="154"/>
      <c r="S5" s="154"/>
      <c r="T5" s="154"/>
      <c r="U5" s="154"/>
      <c r="V5" s="154"/>
      <c r="W5" s="154"/>
      <c r="X5" s="154"/>
      <c r="Z5" s="135"/>
    </row>
    <row r="6" spans="2:33" ht="13.5" customHeight="1" x14ac:dyDescent="0.15">
      <c r="B6" s="181"/>
      <c r="C6" s="182" t="s">
        <v>86</v>
      </c>
      <c r="D6" s="183"/>
      <c r="E6" s="714" t="s">
        <v>90</v>
      </c>
      <c r="F6" s="715"/>
      <c r="G6" s="715"/>
      <c r="H6" s="716"/>
      <c r="I6" s="714" t="s">
        <v>102</v>
      </c>
      <c r="J6" s="715"/>
      <c r="K6" s="715"/>
      <c r="L6" s="716"/>
      <c r="M6" s="714" t="s">
        <v>114</v>
      </c>
      <c r="N6" s="715"/>
      <c r="O6" s="715"/>
      <c r="P6" s="716"/>
      <c r="Q6" s="714" t="s">
        <v>156</v>
      </c>
      <c r="R6" s="715"/>
      <c r="S6" s="715"/>
      <c r="T6" s="716"/>
      <c r="U6" s="714" t="s">
        <v>157</v>
      </c>
      <c r="V6" s="715"/>
      <c r="W6" s="715"/>
      <c r="X6" s="716"/>
      <c r="Z6" s="158"/>
      <c r="AA6" s="144"/>
      <c r="AB6" s="144"/>
      <c r="AC6" s="144"/>
      <c r="AD6" s="144"/>
      <c r="AE6" s="144"/>
      <c r="AF6" s="144"/>
      <c r="AG6" s="144"/>
    </row>
    <row r="7" spans="2:33" ht="13.5" x14ac:dyDescent="0.15">
      <c r="B7" s="184" t="s">
        <v>92</v>
      </c>
      <c r="C7" s="185"/>
      <c r="D7" s="186"/>
      <c r="E7" s="171" t="s">
        <v>93</v>
      </c>
      <c r="F7" s="149" t="s">
        <v>94</v>
      </c>
      <c r="G7" s="227" t="s">
        <v>95</v>
      </c>
      <c r="H7" s="149" t="s">
        <v>96</v>
      </c>
      <c r="I7" s="171" t="s">
        <v>93</v>
      </c>
      <c r="J7" s="149" t="s">
        <v>94</v>
      </c>
      <c r="K7" s="227" t="s">
        <v>95</v>
      </c>
      <c r="L7" s="149" t="s">
        <v>96</v>
      </c>
      <c r="M7" s="171" t="s">
        <v>93</v>
      </c>
      <c r="N7" s="149" t="s">
        <v>94</v>
      </c>
      <c r="O7" s="227" t="s">
        <v>95</v>
      </c>
      <c r="P7" s="149" t="s">
        <v>96</v>
      </c>
      <c r="Q7" s="171" t="s">
        <v>93</v>
      </c>
      <c r="R7" s="149" t="s">
        <v>94</v>
      </c>
      <c r="S7" s="227" t="s">
        <v>95</v>
      </c>
      <c r="T7" s="149" t="s">
        <v>96</v>
      </c>
      <c r="U7" s="171" t="s">
        <v>93</v>
      </c>
      <c r="V7" s="149" t="s">
        <v>94</v>
      </c>
      <c r="W7" s="227" t="s">
        <v>95</v>
      </c>
      <c r="X7" s="149" t="s">
        <v>96</v>
      </c>
      <c r="Z7" s="158"/>
      <c r="AA7" s="158"/>
      <c r="AB7" s="158"/>
      <c r="AC7" s="158"/>
      <c r="AD7" s="158"/>
      <c r="AE7" s="158"/>
      <c r="AF7" s="158"/>
      <c r="AG7" s="158"/>
    </row>
    <row r="8" spans="2:33" ht="13.5" x14ac:dyDescent="0.15">
      <c r="B8" s="193"/>
      <c r="C8" s="180"/>
      <c r="D8" s="180"/>
      <c r="E8" s="155"/>
      <c r="F8" s="156"/>
      <c r="G8" s="157" t="s">
        <v>97</v>
      </c>
      <c r="H8" s="156"/>
      <c r="I8" s="155"/>
      <c r="J8" s="156"/>
      <c r="K8" s="157" t="s">
        <v>97</v>
      </c>
      <c r="L8" s="156"/>
      <c r="M8" s="155"/>
      <c r="N8" s="156"/>
      <c r="O8" s="157" t="s">
        <v>97</v>
      </c>
      <c r="P8" s="156"/>
      <c r="Q8" s="155"/>
      <c r="R8" s="156"/>
      <c r="S8" s="157" t="s">
        <v>97</v>
      </c>
      <c r="T8" s="156"/>
      <c r="U8" s="155"/>
      <c r="V8" s="156"/>
      <c r="W8" s="157" t="s">
        <v>97</v>
      </c>
      <c r="X8" s="156"/>
      <c r="Z8" s="158"/>
      <c r="AA8" s="158"/>
      <c r="AB8" s="158"/>
      <c r="AC8" s="158"/>
      <c r="AD8" s="158"/>
      <c r="AE8" s="158"/>
      <c r="AF8" s="158"/>
      <c r="AG8" s="158"/>
    </row>
    <row r="9" spans="2:33" s="178" customFormat="1" ht="14.1" customHeight="1" x14ac:dyDescent="0.15">
      <c r="B9" s="181" t="s">
        <v>0</v>
      </c>
      <c r="C9" s="189">
        <v>20</v>
      </c>
      <c r="D9" s="241" t="s">
        <v>1</v>
      </c>
      <c r="E9" s="198">
        <v>1050</v>
      </c>
      <c r="F9" s="199">
        <v>1775</v>
      </c>
      <c r="G9" s="177">
        <v>1372</v>
      </c>
      <c r="H9" s="199">
        <v>19736</v>
      </c>
      <c r="I9" s="198">
        <v>2516</v>
      </c>
      <c r="J9" s="199">
        <v>3255</v>
      </c>
      <c r="K9" s="177">
        <v>2791</v>
      </c>
      <c r="L9" s="199">
        <v>61367</v>
      </c>
      <c r="M9" s="198">
        <v>945</v>
      </c>
      <c r="N9" s="199">
        <v>1523</v>
      </c>
      <c r="O9" s="177">
        <v>1287</v>
      </c>
      <c r="P9" s="199">
        <v>218894</v>
      </c>
      <c r="Q9" s="198">
        <v>1399</v>
      </c>
      <c r="R9" s="199">
        <v>2363</v>
      </c>
      <c r="S9" s="177">
        <v>2020</v>
      </c>
      <c r="T9" s="199">
        <v>139200</v>
      </c>
      <c r="U9" s="198">
        <v>840</v>
      </c>
      <c r="V9" s="199">
        <v>1313</v>
      </c>
      <c r="W9" s="177">
        <v>1099</v>
      </c>
      <c r="X9" s="199">
        <v>103240</v>
      </c>
      <c r="Z9" s="158"/>
      <c r="AA9" s="158"/>
      <c r="AB9" s="158"/>
      <c r="AC9" s="158"/>
      <c r="AD9" s="158"/>
      <c r="AE9" s="158"/>
      <c r="AF9" s="158"/>
      <c r="AG9" s="158"/>
    </row>
    <row r="10" spans="2:33" s="178" customFormat="1" ht="14.1" customHeight="1" x14ac:dyDescent="0.15">
      <c r="B10" s="198"/>
      <c r="C10" s="189">
        <v>21</v>
      </c>
      <c r="D10" s="177"/>
      <c r="E10" s="198">
        <v>1155</v>
      </c>
      <c r="F10" s="199">
        <v>1365</v>
      </c>
      <c r="G10" s="177">
        <v>1339</v>
      </c>
      <c r="H10" s="199">
        <v>14803</v>
      </c>
      <c r="I10" s="198">
        <v>2310</v>
      </c>
      <c r="J10" s="199">
        <v>3255</v>
      </c>
      <c r="K10" s="177">
        <v>2608</v>
      </c>
      <c r="L10" s="199">
        <v>83037</v>
      </c>
      <c r="M10" s="198">
        <v>1029</v>
      </c>
      <c r="N10" s="199">
        <v>1418</v>
      </c>
      <c r="O10" s="177">
        <v>1225</v>
      </c>
      <c r="P10" s="199">
        <v>242130</v>
      </c>
      <c r="Q10" s="198">
        <v>1575</v>
      </c>
      <c r="R10" s="199">
        <v>2520</v>
      </c>
      <c r="S10" s="177">
        <v>2069</v>
      </c>
      <c r="T10" s="199">
        <v>163722</v>
      </c>
      <c r="U10" s="198">
        <v>788</v>
      </c>
      <c r="V10" s="199">
        <v>1260</v>
      </c>
      <c r="W10" s="177">
        <v>1041</v>
      </c>
      <c r="X10" s="199">
        <v>167961</v>
      </c>
      <c r="Z10" s="158"/>
      <c r="AA10" s="158"/>
      <c r="AB10" s="158"/>
      <c r="AC10" s="158"/>
      <c r="AD10" s="158"/>
      <c r="AE10" s="158"/>
      <c r="AF10" s="158"/>
      <c r="AG10" s="158"/>
    </row>
    <row r="11" spans="2:33" s="178" customFormat="1" ht="14.1" customHeight="1" x14ac:dyDescent="0.15">
      <c r="B11" s="198"/>
      <c r="C11" s="189">
        <v>22</v>
      </c>
      <c r="D11" s="200"/>
      <c r="E11" s="233">
        <v>1417.5</v>
      </c>
      <c r="F11" s="233">
        <v>1417.5</v>
      </c>
      <c r="G11" s="233">
        <v>1417.5</v>
      </c>
      <c r="H11" s="199">
        <v>7548</v>
      </c>
      <c r="I11" s="199">
        <v>2415</v>
      </c>
      <c r="J11" s="199">
        <v>3003</v>
      </c>
      <c r="K11" s="199">
        <v>2637</v>
      </c>
      <c r="L11" s="199">
        <v>58198</v>
      </c>
      <c r="M11" s="199">
        <v>924</v>
      </c>
      <c r="N11" s="199">
        <v>1313</v>
      </c>
      <c r="O11" s="199">
        <v>1103</v>
      </c>
      <c r="P11" s="199">
        <v>161857</v>
      </c>
      <c r="Q11" s="199">
        <v>1523</v>
      </c>
      <c r="R11" s="199">
        <v>2205</v>
      </c>
      <c r="S11" s="199">
        <v>1864</v>
      </c>
      <c r="T11" s="199">
        <v>128394</v>
      </c>
      <c r="U11" s="199">
        <v>714</v>
      </c>
      <c r="V11" s="199">
        <v>1260</v>
      </c>
      <c r="W11" s="199">
        <v>1015</v>
      </c>
      <c r="X11" s="200">
        <v>99678</v>
      </c>
      <c r="Z11" s="177"/>
      <c r="AA11" s="177"/>
      <c r="AB11" s="177"/>
      <c r="AC11" s="177"/>
      <c r="AD11" s="177"/>
      <c r="AE11" s="177"/>
    </row>
    <row r="12" spans="2:33" s="178" customFormat="1" ht="14.1" customHeight="1" x14ac:dyDescent="0.15">
      <c r="B12" s="193"/>
      <c r="C12" s="196">
        <v>23</v>
      </c>
      <c r="D12" s="142"/>
      <c r="E12" s="167">
        <v>1417.5</v>
      </c>
      <c r="F12" s="167">
        <v>1772.4</v>
      </c>
      <c r="G12" s="167">
        <v>1548.9994370637244</v>
      </c>
      <c r="H12" s="167">
        <v>7279.6</v>
      </c>
      <c r="I12" s="167">
        <v>2100</v>
      </c>
      <c r="J12" s="167">
        <v>3307.5</v>
      </c>
      <c r="K12" s="167">
        <v>2612.5615134968066</v>
      </c>
      <c r="L12" s="167">
        <v>35295.699999999997</v>
      </c>
      <c r="M12" s="167">
        <v>924</v>
      </c>
      <c r="N12" s="167">
        <v>1365</v>
      </c>
      <c r="O12" s="167">
        <v>1121.7995329385187</v>
      </c>
      <c r="P12" s="167">
        <v>96730.3</v>
      </c>
      <c r="Q12" s="167">
        <v>945</v>
      </c>
      <c r="R12" s="167">
        <v>2100</v>
      </c>
      <c r="S12" s="167">
        <v>1684.816654278002</v>
      </c>
      <c r="T12" s="167">
        <v>86099.699999999983</v>
      </c>
      <c r="U12" s="167">
        <v>787.5</v>
      </c>
      <c r="V12" s="167">
        <v>1260</v>
      </c>
      <c r="W12" s="167">
        <v>961.20934456639372</v>
      </c>
      <c r="X12" s="168">
        <v>62141.200000000004</v>
      </c>
      <c r="Z12" s="158"/>
      <c r="AA12" s="158"/>
      <c r="AB12" s="158"/>
      <c r="AC12" s="158"/>
      <c r="AD12" s="158"/>
      <c r="AE12" s="177"/>
    </row>
    <row r="13" spans="2:33" s="178" customFormat="1" ht="14.1" customHeight="1" x14ac:dyDescent="0.15">
      <c r="B13" s="160" t="s">
        <v>152</v>
      </c>
      <c r="C13" s="150">
        <v>8</v>
      </c>
      <c r="D13" s="165" t="s">
        <v>158</v>
      </c>
      <c r="E13" s="236">
        <v>0</v>
      </c>
      <c r="F13" s="236">
        <v>0</v>
      </c>
      <c r="G13" s="236">
        <v>0</v>
      </c>
      <c r="H13" s="251">
        <v>794.1</v>
      </c>
      <c r="I13" s="243">
        <v>2415</v>
      </c>
      <c r="J13" s="243">
        <v>2730</v>
      </c>
      <c r="K13" s="243">
        <v>2591.3639920093219</v>
      </c>
      <c r="L13" s="199">
        <v>1021.1</v>
      </c>
      <c r="M13" s="243">
        <v>945</v>
      </c>
      <c r="N13" s="243">
        <v>1365</v>
      </c>
      <c r="O13" s="243">
        <v>1134.8651344319164</v>
      </c>
      <c r="P13" s="199">
        <v>7983.8</v>
      </c>
      <c r="Q13" s="199">
        <v>1522.5</v>
      </c>
      <c r="R13" s="199">
        <v>2100</v>
      </c>
      <c r="S13" s="199">
        <v>1897.5881836280598</v>
      </c>
      <c r="T13" s="199">
        <v>5959.4</v>
      </c>
      <c r="U13" s="199">
        <v>787.5</v>
      </c>
      <c r="V13" s="199">
        <v>1123.5</v>
      </c>
      <c r="W13" s="199">
        <v>985.61265646731567</v>
      </c>
      <c r="X13" s="200">
        <v>3250.7</v>
      </c>
    </row>
    <row r="14" spans="2:33" s="178" customFormat="1" ht="14.1" customHeight="1" x14ac:dyDescent="0.15">
      <c r="B14" s="160"/>
      <c r="C14" s="150">
        <v>9</v>
      </c>
      <c r="D14" s="165"/>
      <c r="E14" s="236">
        <v>0</v>
      </c>
      <c r="F14" s="236">
        <v>0</v>
      </c>
      <c r="G14" s="236">
        <v>0</v>
      </c>
      <c r="H14" s="233">
        <v>1333.2</v>
      </c>
      <c r="I14" s="252">
        <v>0</v>
      </c>
      <c r="J14" s="252">
        <v>0</v>
      </c>
      <c r="K14" s="252">
        <v>0</v>
      </c>
      <c r="L14" s="199">
        <v>1679.5</v>
      </c>
      <c r="M14" s="243">
        <v>945</v>
      </c>
      <c r="N14" s="243">
        <v>1365</v>
      </c>
      <c r="O14" s="243">
        <v>1162.209714950553</v>
      </c>
      <c r="P14" s="199">
        <v>3156.1</v>
      </c>
      <c r="Q14" s="199">
        <v>1522.5</v>
      </c>
      <c r="R14" s="199">
        <v>2100</v>
      </c>
      <c r="S14" s="199">
        <v>1904.3901273885356</v>
      </c>
      <c r="T14" s="199">
        <v>3393.8</v>
      </c>
      <c r="U14" s="199">
        <v>787.5</v>
      </c>
      <c r="V14" s="199">
        <v>1155</v>
      </c>
      <c r="W14" s="199">
        <v>1010.4549247382203</v>
      </c>
      <c r="X14" s="200">
        <v>3001.4</v>
      </c>
    </row>
    <row r="15" spans="2:33" s="178" customFormat="1" ht="14.1" customHeight="1" x14ac:dyDescent="0.15">
      <c r="B15" s="160"/>
      <c r="C15" s="150">
        <v>10</v>
      </c>
      <c r="D15" s="165"/>
      <c r="E15" s="233">
        <v>1501.5</v>
      </c>
      <c r="F15" s="233">
        <v>1772.4</v>
      </c>
      <c r="G15" s="233">
        <v>1570.5127899045017</v>
      </c>
      <c r="H15" s="233">
        <v>670.7</v>
      </c>
      <c r="I15" s="243">
        <v>2730</v>
      </c>
      <c r="J15" s="243">
        <v>2730</v>
      </c>
      <c r="K15" s="243">
        <v>2730</v>
      </c>
      <c r="L15" s="199">
        <v>4837.8999999999996</v>
      </c>
      <c r="M15" s="243">
        <v>945</v>
      </c>
      <c r="N15" s="243">
        <v>1365</v>
      </c>
      <c r="O15" s="243">
        <v>1137.4003611356568</v>
      </c>
      <c r="P15" s="199">
        <v>10523.2</v>
      </c>
      <c r="Q15" s="199">
        <v>1260</v>
      </c>
      <c r="R15" s="199">
        <v>2100</v>
      </c>
      <c r="S15" s="199">
        <v>1790.610518662143</v>
      </c>
      <c r="T15" s="199">
        <v>3830.4</v>
      </c>
      <c r="U15" s="199">
        <v>787.5</v>
      </c>
      <c r="V15" s="199">
        <v>1260</v>
      </c>
      <c r="W15" s="199">
        <v>985.2699957680918</v>
      </c>
      <c r="X15" s="200">
        <v>2686.8</v>
      </c>
    </row>
    <row r="16" spans="2:33" s="178" customFormat="1" ht="14.1" customHeight="1" x14ac:dyDescent="0.15">
      <c r="B16" s="160"/>
      <c r="C16" s="150">
        <v>11</v>
      </c>
      <c r="D16" s="165"/>
      <c r="E16" s="233">
        <v>1512</v>
      </c>
      <c r="F16" s="233">
        <v>1686.3000000000002</v>
      </c>
      <c r="G16" s="233">
        <v>1527.0995951417003</v>
      </c>
      <c r="H16" s="233">
        <v>778</v>
      </c>
      <c r="I16" s="243">
        <v>2992.5</v>
      </c>
      <c r="J16" s="243">
        <v>2992.5</v>
      </c>
      <c r="K16" s="243">
        <v>2992.5000000000005</v>
      </c>
      <c r="L16" s="199">
        <v>3300.2</v>
      </c>
      <c r="M16" s="243">
        <v>924</v>
      </c>
      <c r="N16" s="243">
        <v>1365</v>
      </c>
      <c r="O16" s="243">
        <v>1148.0373942000836</v>
      </c>
      <c r="P16" s="199">
        <v>6927</v>
      </c>
      <c r="Q16" s="199">
        <v>1050</v>
      </c>
      <c r="R16" s="199">
        <v>1890</v>
      </c>
      <c r="S16" s="199">
        <v>1510.5400725809973</v>
      </c>
      <c r="T16" s="199">
        <v>5660.7</v>
      </c>
      <c r="U16" s="199">
        <v>840</v>
      </c>
      <c r="V16" s="199">
        <v>1102.5</v>
      </c>
      <c r="W16" s="199">
        <v>955.45661808894249</v>
      </c>
      <c r="X16" s="200">
        <v>4830.8</v>
      </c>
    </row>
    <row r="17" spans="2:30" s="178" customFormat="1" ht="14.1" customHeight="1" x14ac:dyDescent="0.15">
      <c r="B17" s="160"/>
      <c r="C17" s="150">
        <v>12</v>
      </c>
      <c r="D17" s="165"/>
      <c r="E17" s="236">
        <v>0</v>
      </c>
      <c r="F17" s="236">
        <v>0</v>
      </c>
      <c r="G17" s="236">
        <v>0</v>
      </c>
      <c r="H17" s="233">
        <v>100.2</v>
      </c>
      <c r="I17" s="243">
        <v>2100</v>
      </c>
      <c r="J17" s="243">
        <v>2992.5</v>
      </c>
      <c r="K17" s="243">
        <v>2373.0843508997432</v>
      </c>
      <c r="L17" s="199">
        <v>2315.1</v>
      </c>
      <c r="M17" s="243">
        <v>924</v>
      </c>
      <c r="N17" s="243">
        <v>1291.5</v>
      </c>
      <c r="O17" s="243">
        <v>1038.1436100401941</v>
      </c>
      <c r="P17" s="199">
        <v>8702.7000000000007</v>
      </c>
      <c r="Q17" s="199">
        <v>945</v>
      </c>
      <c r="R17" s="199">
        <v>1732.5</v>
      </c>
      <c r="S17" s="199">
        <v>1554.5980444280074</v>
      </c>
      <c r="T17" s="199">
        <v>9556.7000000000007</v>
      </c>
      <c r="U17" s="199">
        <v>787.5</v>
      </c>
      <c r="V17" s="199">
        <v>1102.5</v>
      </c>
      <c r="W17" s="199">
        <v>916.45147288616261</v>
      </c>
      <c r="X17" s="200">
        <v>6293</v>
      </c>
      <c r="Z17" s="177"/>
      <c r="AA17" s="177"/>
      <c r="AB17" s="177"/>
      <c r="AC17" s="177"/>
      <c r="AD17" s="177"/>
    </row>
    <row r="18" spans="2:30" s="178" customFormat="1" ht="14.1" customHeight="1" x14ac:dyDescent="0.15">
      <c r="B18" s="160"/>
      <c r="C18" s="150">
        <v>1</v>
      </c>
      <c r="D18" s="165"/>
      <c r="E18" s="236">
        <v>0</v>
      </c>
      <c r="F18" s="236">
        <v>0</v>
      </c>
      <c r="G18" s="236">
        <v>0</v>
      </c>
      <c r="H18" s="233">
        <v>423.4</v>
      </c>
      <c r="I18" s="236">
        <v>0</v>
      </c>
      <c r="J18" s="236">
        <v>0</v>
      </c>
      <c r="K18" s="236">
        <v>0</v>
      </c>
      <c r="L18" s="199">
        <v>913.9</v>
      </c>
      <c r="M18" s="243">
        <v>945</v>
      </c>
      <c r="N18" s="243">
        <v>1365</v>
      </c>
      <c r="O18" s="243">
        <v>1156.9559695173584</v>
      </c>
      <c r="P18" s="199">
        <v>11567.6</v>
      </c>
      <c r="Q18" s="199">
        <v>1260</v>
      </c>
      <c r="R18" s="199">
        <v>2047.5</v>
      </c>
      <c r="S18" s="199">
        <v>1679.9142515993988</v>
      </c>
      <c r="T18" s="199">
        <v>7239.1</v>
      </c>
      <c r="U18" s="199">
        <v>840</v>
      </c>
      <c r="V18" s="199">
        <v>1155</v>
      </c>
      <c r="W18" s="199">
        <v>1049.6336574864524</v>
      </c>
      <c r="X18" s="200">
        <v>5798.7</v>
      </c>
      <c r="Z18" s="177"/>
      <c r="AA18" s="177"/>
      <c r="AB18" s="177"/>
      <c r="AC18" s="177"/>
      <c r="AD18" s="177"/>
    </row>
    <row r="19" spans="2:30" s="178" customFormat="1" ht="14.1" customHeight="1" x14ac:dyDescent="0.15">
      <c r="B19" s="160" t="s">
        <v>154</v>
      </c>
      <c r="C19" s="150">
        <v>2</v>
      </c>
      <c r="D19" s="165" t="s">
        <v>158</v>
      </c>
      <c r="E19" s="236">
        <v>0</v>
      </c>
      <c r="F19" s="236">
        <v>0</v>
      </c>
      <c r="G19" s="236">
        <v>0</v>
      </c>
      <c r="H19" s="233">
        <v>316.3</v>
      </c>
      <c r="I19" s="233">
        <v>1890</v>
      </c>
      <c r="J19" s="233">
        <v>2625</v>
      </c>
      <c r="K19" s="233">
        <v>2335.9444444444443</v>
      </c>
      <c r="L19" s="199">
        <v>949.3</v>
      </c>
      <c r="M19" s="243">
        <v>997.5</v>
      </c>
      <c r="N19" s="243">
        <v>1155</v>
      </c>
      <c r="O19" s="243">
        <v>1116.8114296351453</v>
      </c>
      <c r="P19" s="199">
        <v>4122.8999999999996</v>
      </c>
      <c r="Q19" s="199">
        <v>1260</v>
      </c>
      <c r="R19" s="199">
        <v>2257.5</v>
      </c>
      <c r="S19" s="199">
        <v>1784.4871291588893</v>
      </c>
      <c r="T19" s="199">
        <v>6092.7</v>
      </c>
      <c r="U19" s="199">
        <v>735</v>
      </c>
      <c r="V19" s="199">
        <v>1102.5</v>
      </c>
      <c r="W19" s="199">
        <v>936.82072511765705</v>
      </c>
      <c r="X19" s="200">
        <v>5111.1000000000004</v>
      </c>
      <c r="Z19" s="177"/>
      <c r="AA19" s="177"/>
      <c r="AB19" s="177"/>
      <c r="AC19" s="177"/>
      <c r="AD19" s="177"/>
    </row>
    <row r="20" spans="2:30" s="178" customFormat="1" ht="14.1" customHeight="1" x14ac:dyDescent="0.15">
      <c r="B20" s="160"/>
      <c r="C20" s="150">
        <v>3</v>
      </c>
      <c r="D20" s="165"/>
      <c r="E20" s="236">
        <v>0</v>
      </c>
      <c r="F20" s="236">
        <v>0</v>
      </c>
      <c r="G20" s="236">
        <v>0</v>
      </c>
      <c r="H20" s="233">
        <v>198.6</v>
      </c>
      <c r="I20" s="236">
        <v>0</v>
      </c>
      <c r="J20" s="236">
        <v>0</v>
      </c>
      <c r="K20" s="236">
        <v>0</v>
      </c>
      <c r="L20" s="199">
        <v>1576.1</v>
      </c>
      <c r="M20" s="243">
        <v>840</v>
      </c>
      <c r="N20" s="243">
        <v>1365</v>
      </c>
      <c r="O20" s="243">
        <v>1033.9740014762569</v>
      </c>
      <c r="P20" s="199">
        <v>6621.2</v>
      </c>
      <c r="Q20" s="199">
        <v>1050</v>
      </c>
      <c r="R20" s="199">
        <v>1942.5</v>
      </c>
      <c r="S20" s="199">
        <v>1575.6718926469709</v>
      </c>
      <c r="T20" s="199">
        <v>7911.7</v>
      </c>
      <c r="U20" s="199">
        <v>787.5</v>
      </c>
      <c r="V20" s="199">
        <v>1102.5</v>
      </c>
      <c r="W20" s="199">
        <v>913.36633202235566</v>
      </c>
      <c r="X20" s="200">
        <v>6384.8</v>
      </c>
      <c r="Z20" s="177"/>
      <c r="AA20" s="177"/>
      <c r="AB20" s="177"/>
      <c r="AC20" s="177"/>
      <c r="AD20" s="177"/>
    </row>
    <row r="21" spans="2:30" s="178" customFormat="1" ht="14.1" customHeight="1" x14ac:dyDescent="0.15">
      <c r="B21" s="160"/>
      <c r="C21" s="150">
        <v>4</v>
      </c>
      <c r="D21" s="165"/>
      <c r="E21" s="236">
        <v>0</v>
      </c>
      <c r="F21" s="236">
        <v>0</v>
      </c>
      <c r="G21" s="236">
        <v>0</v>
      </c>
      <c r="H21" s="233">
        <v>85.3</v>
      </c>
      <c r="I21" s="233">
        <v>1890</v>
      </c>
      <c r="J21" s="233">
        <v>2625</v>
      </c>
      <c r="K21" s="233">
        <v>2508.1272084805655</v>
      </c>
      <c r="L21" s="199">
        <v>609.29999999999995</v>
      </c>
      <c r="M21" s="243">
        <v>979.65000000000009</v>
      </c>
      <c r="N21" s="243">
        <v>1155</v>
      </c>
      <c r="O21" s="243">
        <v>1079.0386836027715</v>
      </c>
      <c r="P21" s="199">
        <v>5884.3</v>
      </c>
      <c r="Q21" s="199">
        <v>1155</v>
      </c>
      <c r="R21" s="199">
        <v>1837.5</v>
      </c>
      <c r="S21" s="199">
        <v>1501.2663743195371</v>
      </c>
      <c r="T21" s="199">
        <v>8301.7999999999993</v>
      </c>
      <c r="U21" s="199">
        <v>735</v>
      </c>
      <c r="V21" s="199">
        <v>892.5</v>
      </c>
      <c r="W21" s="199">
        <v>820.97365145228218</v>
      </c>
      <c r="X21" s="200">
        <v>8287.1</v>
      </c>
      <c r="Z21" s="177"/>
      <c r="AA21" s="177"/>
      <c r="AB21" s="177"/>
      <c r="AC21" s="177"/>
      <c r="AD21" s="177"/>
    </row>
    <row r="22" spans="2:30" s="178" customFormat="1" ht="14.1" customHeight="1" x14ac:dyDescent="0.15">
      <c r="B22" s="160"/>
      <c r="C22" s="150">
        <v>5</v>
      </c>
      <c r="D22" s="165"/>
      <c r="E22" s="236">
        <v>0</v>
      </c>
      <c r="F22" s="236">
        <v>0</v>
      </c>
      <c r="G22" s="236">
        <v>0</v>
      </c>
      <c r="H22" s="233">
        <v>210.5</v>
      </c>
      <c r="I22" s="233">
        <v>1890</v>
      </c>
      <c r="J22" s="233">
        <v>2740.5</v>
      </c>
      <c r="K22" s="233">
        <v>2301.9907190879862</v>
      </c>
      <c r="L22" s="199">
        <v>1421.6</v>
      </c>
      <c r="M22" s="243">
        <v>997.5</v>
      </c>
      <c r="N22" s="243">
        <v>1260</v>
      </c>
      <c r="O22" s="243">
        <v>1129.5981486178039</v>
      </c>
      <c r="P22" s="199">
        <v>9892.2000000000007</v>
      </c>
      <c r="Q22" s="199">
        <v>1155</v>
      </c>
      <c r="R22" s="199">
        <v>1785</v>
      </c>
      <c r="S22" s="199">
        <v>1529.4828681524684</v>
      </c>
      <c r="T22" s="199">
        <v>12024.3</v>
      </c>
      <c r="U22" s="199">
        <v>787.5</v>
      </c>
      <c r="V22" s="200">
        <v>903</v>
      </c>
      <c r="W22" s="199">
        <v>842.59446598519537</v>
      </c>
      <c r="X22" s="200">
        <v>8867.2999999999993</v>
      </c>
      <c r="Z22" s="177"/>
      <c r="AA22" s="177"/>
      <c r="AB22" s="177"/>
      <c r="AC22" s="177"/>
      <c r="AD22" s="177"/>
    </row>
    <row r="23" spans="2:30" s="178" customFormat="1" ht="14.1" customHeight="1" x14ac:dyDescent="0.15">
      <c r="B23" s="160"/>
      <c r="C23" s="150">
        <v>6</v>
      </c>
      <c r="D23" s="165"/>
      <c r="E23" s="236">
        <v>0</v>
      </c>
      <c r="F23" s="236">
        <v>0</v>
      </c>
      <c r="G23" s="236">
        <v>0</v>
      </c>
      <c r="H23" s="233">
        <v>86.7</v>
      </c>
      <c r="I23" s="236">
        <v>0</v>
      </c>
      <c r="J23" s="236">
        <v>0</v>
      </c>
      <c r="K23" s="236">
        <v>0</v>
      </c>
      <c r="L23" s="236">
        <v>0</v>
      </c>
      <c r="M23" s="243">
        <v>892.5</v>
      </c>
      <c r="N23" s="243">
        <v>1207.5</v>
      </c>
      <c r="O23" s="243">
        <v>987.17229271684334</v>
      </c>
      <c r="P23" s="199">
        <v>9341.1</v>
      </c>
      <c r="Q23" s="199">
        <v>1260</v>
      </c>
      <c r="R23" s="199">
        <v>1942.5</v>
      </c>
      <c r="S23" s="199">
        <v>1575.4367627785057</v>
      </c>
      <c r="T23" s="199">
        <v>8821.1</v>
      </c>
      <c r="U23" s="199">
        <v>735</v>
      </c>
      <c r="V23" s="199">
        <v>1050</v>
      </c>
      <c r="W23" s="199">
        <v>892.89928463855426</v>
      </c>
      <c r="X23" s="200">
        <v>4690.6000000000004</v>
      </c>
      <c r="Z23" s="177"/>
      <c r="AA23" s="177"/>
      <c r="AB23" s="177"/>
      <c r="AC23" s="177"/>
      <c r="AD23" s="177"/>
    </row>
    <row r="24" spans="2:30" s="178" customFormat="1" ht="14.1" customHeight="1" x14ac:dyDescent="0.15">
      <c r="B24" s="160"/>
      <c r="C24" s="150">
        <v>7</v>
      </c>
      <c r="D24" s="165"/>
      <c r="E24" s="236">
        <v>0</v>
      </c>
      <c r="F24" s="236">
        <v>0</v>
      </c>
      <c r="G24" s="236">
        <v>0</v>
      </c>
      <c r="H24" s="233">
        <v>159.9</v>
      </c>
      <c r="I24" s="236">
        <v>2310</v>
      </c>
      <c r="J24" s="236">
        <v>2829.75</v>
      </c>
      <c r="K24" s="236">
        <v>2635.8904272151899</v>
      </c>
      <c r="L24" s="233">
        <v>253</v>
      </c>
      <c r="M24" s="243">
        <v>945</v>
      </c>
      <c r="N24" s="243">
        <v>1149.75</v>
      </c>
      <c r="O24" s="243">
        <v>1075.8361750442618</v>
      </c>
      <c r="P24" s="199">
        <v>14453</v>
      </c>
      <c r="Q24" s="199">
        <v>1312.5</v>
      </c>
      <c r="R24" s="199">
        <v>1837.5</v>
      </c>
      <c r="S24" s="199">
        <v>1563.9359578478409</v>
      </c>
      <c r="T24" s="199">
        <v>8977</v>
      </c>
      <c r="U24" s="199">
        <v>682.5</v>
      </c>
      <c r="V24" s="199">
        <v>1050</v>
      </c>
      <c r="W24" s="199">
        <v>839.77615728207911</v>
      </c>
      <c r="X24" s="199">
        <v>4221</v>
      </c>
      <c r="Z24" s="177"/>
      <c r="AA24" s="177"/>
      <c r="AB24" s="177"/>
      <c r="AC24" s="177"/>
      <c r="AD24" s="177"/>
    </row>
    <row r="25" spans="2:30" s="178" customFormat="1" ht="14.1" customHeight="1" x14ac:dyDescent="0.15">
      <c r="B25" s="153"/>
      <c r="C25" s="157">
        <v>8</v>
      </c>
      <c r="D25" s="166"/>
      <c r="E25" s="238">
        <v>0</v>
      </c>
      <c r="F25" s="238">
        <v>0</v>
      </c>
      <c r="G25" s="238">
        <v>0</v>
      </c>
      <c r="H25" s="242">
        <v>431.4</v>
      </c>
      <c r="I25" s="238">
        <v>2320.5</v>
      </c>
      <c r="J25" s="238">
        <v>2829.75</v>
      </c>
      <c r="K25" s="238">
        <v>2357.2733815810407</v>
      </c>
      <c r="L25" s="242">
        <v>1339</v>
      </c>
      <c r="M25" s="248">
        <v>945</v>
      </c>
      <c r="N25" s="248">
        <v>1155</v>
      </c>
      <c r="O25" s="248">
        <v>1064.5594900849862</v>
      </c>
      <c r="P25" s="151">
        <v>4160.6000000000004</v>
      </c>
      <c r="Q25" s="151">
        <v>1260</v>
      </c>
      <c r="R25" s="151">
        <v>1785</v>
      </c>
      <c r="S25" s="151">
        <v>1574.8452487582442</v>
      </c>
      <c r="T25" s="151">
        <v>11451.3</v>
      </c>
      <c r="U25" s="151">
        <v>703.5</v>
      </c>
      <c r="V25" s="151">
        <v>1050</v>
      </c>
      <c r="W25" s="151">
        <v>808.40786961265712</v>
      </c>
      <c r="X25" s="142">
        <v>3997.4</v>
      </c>
      <c r="Z25" s="177"/>
      <c r="AA25" s="177"/>
      <c r="AB25" s="177"/>
      <c r="AC25" s="177"/>
      <c r="AD25" s="177"/>
    </row>
    <row r="26" spans="2:30" ht="13.5" customHeight="1" x14ac:dyDescent="0.15">
      <c r="B26" s="198"/>
      <c r="C26" s="194" t="s">
        <v>86</v>
      </c>
      <c r="D26" s="197"/>
      <c r="E26" s="717" t="s">
        <v>144</v>
      </c>
      <c r="F26" s="718"/>
      <c r="G26" s="718"/>
      <c r="H26" s="719"/>
      <c r="I26" s="717" t="s">
        <v>145</v>
      </c>
      <c r="J26" s="718"/>
      <c r="K26" s="718"/>
      <c r="L26" s="719"/>
      <c r="M26" s="717" t="s">
        <v>159</v>
      </c>
      <c r="N26" s="718"/>
      <c r="O26" s="718"/>
      <c r="P26" s="719"/>
      <c r="Q26" s="148"/>
      <c r="R26" s="150"/>
      <c r="S26" s="150"/>
      <c r="T26" s="150"/>
      <c r="U26" s="150"/>
      <c r="V26" s="150"/>
      <c r="W26" s="150"/>
      <c r="X26" s="150"/>
      <c r="Z26" s="144"/>
      <c r="AA26" s="144"/>
      <c r="AB26" s="144"/>
      <c r="AC26" s="135"/>
      <c r="AD26" s="135"/>
    </row>
    <row r="27" spans="2:30" ht="13.5" x14ac:dyDescent="0.15">
      <c r="B27" s="184" t="s">
        <v>92</v>
      </c>
      <c r="C27" s="185"/>
      <c r="D27" s="186"/>
      <c r="E27" s="171" t="s">
        <v>93</v>
      </c>
      <c r="F27" s="149" t="s">
        <v>94</v>
      </c>
      <c r="G27" s="227" t="s">
        <v>95</v>
      </c>
      <c r="H27" s="149" t="s">
        <v>96</v>
      </c>
      <c r="I27" s="171" t="s">
        <v>93</v>
      </c>
      <c r="J27" s="149" t="s">
        <v>94</v>
      </c>
      <c r="K27" s="227" t="s">
        <v>95</v>
      </c>
      <c r="L27" s="149" t="s">
        <v>96</v>
      </c>
      <c r="M27" s="171" t="s">
        <v>93</v>
      </c>
      <c r="N27" s="149" t="s">
        <v>94</v>
      </c>
      <c r="O27" s="227" t="s">
        <v>95</v>
      </c>
      <c r="P27" s="149" t="s">
        <v>96</v>
      </c>
      <c r="Q27" s="148"/>
      <c r="R27" s="150"/>
      <c r="S27" s="150"/>
      <c r="T27" s="150"/>
      <c r="U27" s="150"/>
      <c r="V27" s="150"/>
      <c r="W27" s="150"/>
      <c r="X27" s="177"/>
      <c r="Y27" s="135"/>
      <c r="Z27" s="158"/>
      <c r="AA27" s="158"/>
      <c r="AB27" s="158"/>
      <c r="AC27" s="135"/>
      <c r="AD27" s="135"/>
    </row>
    <row r="28" spans="2:30" ht="13.5" x14ac:dyDescent="0.15">
      <c r="B28" s="193"/>
      <c r="C28" s="180"/>
      <c r="D28" s="180"/>
      <c r="E28" s="155"/>
      <c r="F28" s="156"/>
      <c r="G28" s="157" t="s">
        <v>97</v>
      </c>
      <c r="H28" s="156"/>
      <c r="I28" s="155"/>
      <c r="J28" s="156"/>
      <c r="K28" s="157" t="s">
        <v>97</v>
      </c>
      <c r="L28" s="156"/>
      <c r="M28" s="155"/>
      <c r="N28" s="156"/>
      <c r="O28" s="157" t="s">
        <v>97</v>
      </c>
      <c r="P28" s="156"/>
      <c r="Q28" s="148"/>
      <c r="R28" s="150"/>
      <c r="S28" s="150"/>
      <c r="T28" s="150"/>
      <c r="U28" s="150"/>
      <c r="V28" s="150"/>
      <c r="W28" s="150"/>
      <c r="X28" s="177"/>
      <c r="Y28" s="135"/>
      <c r="Z28" s="158"/>
      <c r="AA28" s="158"/>
      <c r="AB28" s="158"/>
      <c r="AC28" s="135"/>
      <c r="AD28" s="135"/>
    </row>
    <row r="29" spans="2:30" ht="13.5" x14ac:dyDescent="0.15">
      <c r="B29" s="181" t="s">
        <v>0</v>
      </c>
      <c r="C29" s="189">
        <v>20</v>
      </c>
      <c r="D29" s="241" t="s">
        <v>1</v>
      </c>
      <c r="E29" s="198">
        <v>2310</v>
      </c>
      <c r="F29" s="199">
        <v>2993</v>
      </c>
      <c r="G29" s="177">
        <v>2650</v>
      </c>
      <c r="H29" s="199">
        <v>91656</v>
      </c>
      <c r="I29" s="198">
        <v>2415</v>
      </c>
      <c r="J29" s="199">
        <v>3150</v>
      </c>
      <c r="K29" s="177">
        <v>2814</v>
      </c>
      <c r="L29" s="199">
        <v>172491</v>
      </c>
      <c r="M29" s="198">
        <v>1995</v>
      </c>
      <c r="N29" s="199">
        <v>2520</v>
      </c>
      <c r="O29" s="177">
        <v>2220</v>
      </c>
      <c r="P29" s="199">
        <v>16294</v>
      </c>
      <c r="Q29" s="198"/>
      <c r="R29" s="177"/>
      <c r="S29" s="177"/>
      <c r="T29" s="177"/>
      <c r="U29" s="177"/>
      <c r="V29" s="177"/>
      <c r="W29" s="177"/>
      <c r="X29" s="177"/>
      <c r="Y29" s="135"/>
      <c r="Z29" s="158"/>
      <c r="AA29" s="158"/>
      <c r="AB29" s="158"/>
      <c r="AC29" s="135"/>
      <c r="AD29" s="135"/>
    </row>
    <row r="30" spans="2:30" ht="13.5" x14ac:dyDescent="0.15">
      <c r="B30" s="198"/>
      <c r="C30" s="189">
        <v>21</v>
      </c>
      <c r="D30" s="177"/>
      <c r="E30" s="198">
        <v>1995</v>
      </c>
      <c r="F30" s="199">
        <v>2730</v>
      </c>
      <c r="G30" s="177">
        <v>2448</v>
      </c>
      <c r="H30" s="199">
        <v>124577</v>
      </c>
      <c r="I30" s="198">
        <v>2205</v>
      </c>
      <c r="J30" s="199">
        <v>3150</v>
      </c>
      <c r="K30" s="177">
        <v>2745</v>
      </c>
      <c r="L30" s="199">
        <v>184451</v>
      </c>
      <c r="M30" s="187" t="s">
        <v>148</v>
      </c>
      <c r="N30" s="253" t="s">
        <v>148</v>
      </c>
      <c r="O30" s="189" t="s">
        <v>148</v>
      </c>
      <c r="P30" s="253" t="s">
        <v>148</v>
      </c>
      <c r="Q30" s="198"/>
      <c r="R30" s="177"/>
      <c r="S30" s="177"/>
      <c r="T30" s="177"/>
      <c r="U30" s="177"/>
      <c r="V30" s="177"/>
      <c r="W30" s="177"/>
      <c r="X30" s="247"/>
      <c r="Y30" s="135"/>
      <c r="Z30" s="158"/>
      <c r="AA30" s="158"/>
      <c r="AB30" s="158"/>
      <c r="AC30" s="135"/>
      <c r="AD30" s="135"/>
    </row>
    <row r="31" spans="2:30" x14ac:dyDescent="0.15">
      <c r="B31" s="198"/>
      <c r="C31" s="189">
        <v>22</v>
      </c>
      <c r="D31" s="200"/>
      <c r="E31" s="199">
        <v>2310</v>
      </c>
      <c r="F31" s="199">
        <v>2730</v>
      </c>
      <c r="G31" s="199">
        <v>2468</v>
      </c>
      <c r="H31" s="199">
        <v>129620</v>
      </c>
      <c r="I31" s="199">
        <v>2520</v>
      </c>
      <c r="J31" s="199">
        <v>3012</v>
      </c>
      <c r="K31" s="199">
        <v>2798</v>
      </c>
      <c r="L31" s="199">
        <v>178692</v>
      </c>
      <c r="M31" s="253" t="s">
        <v>148</v>
      </c>
      <c r="N31" s="253" t="s">
        <v>148</v>
      </c>
      <c r="O31" s="253" t="s">
        <v>148</v>
      </c>
      <c r="P31" s="254" t="s">
        <v>148</v>
      </c>
      <c r="Q31" s="198"/>
      <c r="R31" s="177"/>
      <c r="S31" s="177"/>
      <c r="T31" s="177"/>
      <c r="U31" s="177"/>
      <c r="V31" s="177"/>
      <c r="W31" s="177"/>
      <c r="X31" s="247"/>
      <c r="Y31" s="135"/>
      <c r="Z31" s="135"/>
      <c r="AA31" s="135"/>
      <c r="AB31" s="135"/>
      <c r="AC31" s="135"/>
      <c r="AD31" s="135"/>
    </row>
    <row r="32" spans="2:30" ht="13.5" x14ac:dyDescent="0.15">
      <c r="B32" s="193"/>
      <c r="C32" s="196">
        <v>23</v>
      </c>
      <c r="D32" s="142"/>
      <c r="E32" s="167">
        <v>1890</v>
      </c>
      <c r="F32" s="167">
        <v>3051.3</v>
      </c>
      <c r="G32" s="167">
        <v>2397.0092499466218</v>
      </c>
      <c r="H32" s="167">
        <v>90087.9</v>
      </c>
      <c r="I32" s="167">
        <v>2100</v>
      </c>
      <c r="J32" s="167">
        <v>3608.8500000000004</v>
      </c>
      <c r="K32" s="167">
        <v>2694.4841436665088</v>
      </c>
      <c r="L32" s="167">
        <v>142417.80000000002</v>
      </c>
      <c r="M32" s="195" t="s">
        <v>148</v>
      </c>
      <c r="N32" s="195" t="s">
        <v>148</v>
      </c>
      <c r="O32" s="195" t="s">
        <v>148</v>
      </c>
      <c r="P32" s="195" t="s">
        <v>148</v>
      </c>
      <c r="Q32" s="177"/>
      <c r="R32" s="177"/>
      <c r="S32" s="177"/>
      <c r="T32" s="177"/>
      <c r="U32" s="177"/>
      <c r="V32" s="177"/>
      <c r="W32" s="177"/>
      <c r="X32" s="177"/>
      <c r="Y32" s="135"/>
      <c r="Z32" s="144"/>
      <c r="AA32" s="158"/>
      <c r="AB32" s="158"/>
      <c r="AC32" s="158"/>
      <c r="AD32" s="158"/>
    </row>
    <row r="33" spans="2:24" x14ac:dyDescent="0.15">
      <c r="B33" s="160" t="s">
        <v>152</v>
      </c>
      <c r="C33" s="150">
        <v>8</v>
      </c>
      <c r="D33" s="165" t="s">
        <v>158</v>
      </c>
      <c r="E33" s="199">
        <v>1890</v>
      </c>
      <c r="F33" s="199">
        <v>2625</v>
      </c>
      <c r="G33" s="200">
        <v>2236.883657763693</v>
      </c>
      <c r="H33" s="199">
        <v>5156.1000000000004</v>
      </c>
      <c r="I33" s="199">
        <v>2100</v>
      </c>
      <c r="J33" s="199">
        <v>2835</v>
      </c>
      <c r="K33" s="199">
        <v>2550.0952187833514</v>
      </c>
      <c r="L33" s="199">
        <v>10316.9</v>
      </c>
      <c r="M33" s="236">
        <v>0</v>
      </c>
      <c r="N33" s="237">
        <v>0</v>
      </c>
      <c r="O33" s="236">
        <v>0</v>
      </c>
      <c r="P33" s="237">
        <v>0</v>
      </c>
      <c r="Q33" s="177"/>
      <c r="R33" s="177"/>
      <c r="S33" s="177"/>
      <c r="T33" s="177"/>
      <c r="U33" s="177"/>
      <c r="V33" s="177"/>
      <c r="W33" s="177"/>
      <c r="X33" s="177"/>
    </row>
    <row r="34" spans="2:24" x14ac:dyDescent="0.15">
      <c r="B34" s="160"/>
      <c r="C34" s="150">
        <v>9</v>
      </c>
      <c r="D34" s="165"/>
      <c r="E34" s="199">
        <v>2100</v>
      </c>
      <c r="F34" s="199">
        <v>3051.3</v>
      </c>
      <c r="G34" s="199">
        <v>2574.1353180393003</v>
      </c>
      <c r="H34" s="199">
        <v>4693.3999999999996</v>
      </c>
      <c r="I34" s="199">
        <v>2415</v>
      </c>
      <c r="J34" s="199">
        <v>3465</v>
      </c>
      <c r="K34" s="199">
        <v>2836.5365917083564</v>
      </c>
      <c r="L34" s="199">
        <v>10160</v>
      </c>
      <c r="M34" s="236">
        <v>0</v>
      </c>
      <c r="N34" s="236">
        <v>0</v>
      </c>
      <c r="O34" s="236">
        <v>0</v>
      </c>
      <c r="P34" s="237">
        <v>0</v>
      </c>
      <c r="Q34" s="177"/>
      <c r="R34" s="177"/>
      <c r="S34" s="177"/>
      <c r="T34" s="177"/>
      <c r="U34" s="177"/>
      <c r="V34" s="177"/>
      <c r="W34" s="177"/>
      <c r="X34" s="177"/>
    </row>
    <row r="35" spans="2:24" x14ac:dyDescent="0.15">
      <c r="B35" s="160"/>
      <c r="C35" s="150">
        <v>10</v>
      </c>
      <c r="D35" s="165"/>
      <c r="E35" s="199">
        <v>2100</v>
      </c>
      <c r="F35" s="199">
        <v>3051.3</v>
      </c>
      <c r="G35" s="199">
        <v>2567.4510736084421</v>
      </c>
      <c r="H35" s="199">
        <v>6492.2</v>
      </c>
      <c r="I35" s="199">
        <v>2415</v>
      </c>
      <c r="J35" s="199">
        <v>3608.8500000000004</v>
      </c>
      <c r="K35" s="199">
        <v>2945.753314890776</v>
      </c>
      <c r="L35" s="199">
        <v>12244.8</v>
      </c>
      <c r="M35" s="236">
        <v>0</v>
      </c>
      <c r="N35" s="236">
        <v>0</v>
      </c>
      <c r="O35" s="236">
        <v>0</v>
      </c>
      <c r="P35" s="236">
        <v>0</v>
      </c>
      <c r="Q35" s="177"/>
      <c r="R35" s="177"/>
      <c r="S35" s="177"/>
      <c r="T35" s="177"/>
      <c r="U35" s="177"/>
      <c r="V35" s="177"/>
      <c r="W35" s="177"/>
      <c r="X35" s="177"/>
    </row>
    <row r="36" spans="2:24" x14ac:dyDescent="0.15">
      <c r="B36" s="160"/>
      <c r="C36" s="150">
        <v>11</v>
      </c>
      <c r="D36" s="165"/>
      <c r="E36" s="199">
        <v>1890</v>
      </c>
      <c r="F36" s="199">
        <v>2520</v>
      </c>
      <c r="G36" s="199">
        <v>2267.9617365710083</v>
      </c>
      <c r="H36" s="199">
        <v>10135</v>
      </c>
      <c r="I36" s="199">
        <v>2520</v>
      </c>
      <c r="J36" s="199">
        <v>3087</v>
      </c>
      <c r="K36" s="199">
        <v>2800.5840148443403</v>
      </c>
      <c r="L36" s="199">
        <v>12900.5</v>
      </c>
      <c r="M36" s="236">
        <v>0</v>
      </c>
      <c r="N36" s="236">
        <v>0</v>
      </c>
      <c r="O36" s="236">
        <v>0</v>
      </c>
      <c r="P36" s="237">
        <v>0</v>
      </c>
      <c r="Q36" s="177"/>
      <c r="R36" s="177"/>
      <c r="S36" s="177"/>
      <c r="T36" s="177"/>
      <c r="U36" s="177"/>
      <c r="V36" s="177"/>
      <c r="W36" s="177"/>
      <c r="X36" s="177"/>
    </row>
    <row r="37" spans="2:24" x14ac:dyDescent="0.15">
      <c r="B37" s="160"/>
      <c r="C37" s="150">
        <v>12</v>
      </c>
      <c r="D37" s="165"/>
      <c r="E37" s="199">
        <v>1995</v>
      </c>
      <c r="F37" s="199">
        <v>2625</v>
      </c>
      <c r="G37" s="199">
        <v>2378.7176949381128</v>
      </c>
      <c r="H37" s="199">
        <v>11751.4</v>
      </c>
      <c r="I37" s="199">
        <v>2520</v>
      </c>
      <c r="J37" s="199">
        <v>3150</v>
      </c>
      <c r="K37" s="199">
        <v>2836.730833744452</v>
      </c>
      <c r="L37" s="199">
        <v>14009.7</v>
      </c>
      <c r="M37" s="236">
        <v>0</v>
      </c>
      <c r="N37" s="236">
        <v>0</v>
      </c>
      <c r="O37" s="236">
        <v>0</v>
      </c>
      <c r="P37" s="237">
        <v>0</v>
      </c>
      <c r="Q37" s="177"/>
      <c r="R37" s="177"/>
      <c r="S37" s="177"/>
      <c r="T37" s="177"/>
      <c r="U37" s="177"/>
      <c r="V37" s="177"/>
      <c r="W37" s="177"/>
      <c r="X37" s="177"/>
    </row>
    <row r="38" spans="2:24" x14ac:dyDescent="0.15">
      <c r="B38" s="160" t="s">
        <v>154</v>
      </c>
      <c r="C38" s="150">
        <v>1</v>
      </c>
      <c r="D38" s="165" t="s">
        <v>158</v>
      </c>
      <c r="E38" s="199">
        <v>1890</v>
      </c>
      <c r="F38" s="199">
        <v>2520</v>
      </c>
      <c r="G38" s="199">
        <v>2205.1444806849458</v>
      </c>
      <c r="H38" s="199">
        <v>5478.8</v>
      </c>
      <c r="I38" s="199">
        <v>2310</v>
      </c>
      <c r="J38" s="199">
        <v>2940</v>
      </c>
      <c r="K38" s="199">
        <v>2626.5689398767795</v>
      </c>
      <c r="L38" s="199">
        <v>8568.5</v>
      </c>
      <c r="M38" s="236">
        <v>0</v>
      </c>
      <c r="N38" s="236">
        <v>0</v>
      </c>
      <c r="O38" s="236">
        <v>0</v>
      </c>
      <c r="P38" s="237">
        <v>0</v>
      </c>
      <c r="Q38" s="177"/>
      <c r="R38" s="177"/>
      <c r="S38" s="177"/>
      <c r="T38" s="177"/>
      <c r="U38" s="177"/>
      <c r="V38" s="177"/>
      <c r="W38" s="177"/>
      <c r="X38" s="177"/>
    </row>
    <row r="39" spans="2:24" x14ac:dyDescent="0.15">
      <c r="B39" s="160"/>
      <c r="C39" s="150">
        <v>2</v>
      </c>
      <c r="D39" s="165"/>
      <c r="E39" s="199">
        <v>1890</v>
      </c>
      <c r="F39" s="199">
        <v>2310</v>
      </c>
      <c r="G39" s="199">
        <v>2099.804996993787</v>
      </c>
      <c r="H39" s="199">
        <v>6802.2</v>
      </c>
      <c r="I39" s="199">
        <v>2520</v>
      </c>
      <c r="J39" s="199">
        <v>3360</v>
      </c>
      <c r="K39" s="199">
        <v>2946.492342342342</v>
      </c>
      <c r="L39" s="199">
        <v>11580</v>
      </c>
      <c r="M39" s="236">
        <v>0</v>
      </c>
      <c r="N39" s="236">
        <v>0</v>
      </c>
      <c r="O39" s="236">
        <v>0</v>
      </c>
      <c r="P39" s="237">
        <v>0</v>
      </c>
      <c r="Q39" s="177"/>
      <c r="R39" s="177"/>
      <c r="S39" s="177"/>
      <c r="T39" s="177"/>
      <c r="U39" s="177"/>
      <c r="V39" s="177"/>
      <c r="W39" s="177"/>
      <c r="X39" s="177"/>
    </row>
    <row r="40" spans="2:24" x14ac:dyDescent="0.15">
      <c r="B40" s="160"/>
      <c r="C40" s="150">
        <v>3</v>
      </c>
      <c r="D40" s="165"/>
      <c r="E40" s="199">
        <v>1575</v>
      </c>
      <c r="F40" s="199">
        <v>2257.5</v>
      </c>
      <c r="G40" s="199">
        <v>1899.9330556093792</v>
      </c>
      <c r="H40" s="199">
        <v>4735.5</v>
      </c>
      <c r="I40" s="199">
        <v>1995</v>
      </c>
      <c r="J40" s="199">
        <v>2730</v>
      </c>
      <c r="K40" s="199">
        <v>2415.214664310954</v>
      </c>
      <c r="L40" s="199">
        <v>13385.9</v>
      </c>
      <c r="M40" s="236">
        <v>0</v>
      </c>
      <c r="N40" s="236">
        <v>0</v>
      </c>
      <c r="O40" s="236">
        <v>0</v>
      </c>
      <c r="P40" s="237">
        <v>0</v>
      </c>
      <c r="Q40" s="177"/>
      <c r="R40" s="177"/>
      <c r="S40" s="177"/>
      <c r="T40" s="177"/>
      <c r="U40" s="177"/>
      <c r="V40" s="177"/>
      <c r="W40" s="177"/>
      <c r="X40" s="177"/>
    </row>
    <row r="41" spans="2:24" x14ac:dyDescent="0.15">
      <c r="B41" s="160"/>
      <c r="C41" s="150">
        <v>4</v>
      </c>
      <c r="D41" s="165"/>
      <c r="E41" s="199">
        <v>1575</v>
      </c>
      <c r="F41" s="199">
        <v>2415</v>
      </c>
      <c r="G41" s="199">
        <v>1995.2481740235003</v>
      </c>
      <c r="H41" s="199">
        <v>5936.7</v>
      </c>
      <c r="I41" s="199">
        <v>2100</v>
      </c>
      <c r="J41" s="199">
        <v>2940</v>
      </c>
      <c r="K41" s="200">
        <v>2519.9528683470617</v>
      </c>
      <c r="L41" s="199">
        <v>10383.700000000001</v>
      </c>
      <c r="M41" s="236">
        <v>0</v>
      </c>
      <c r="N41" s="236">
        <v>0</v>
      </c>
      <c r="O41" s="236">
        <v>0</v>
      </c>
      <c r="P41" s="237">
        <v>0</v>
      </c>
      <c r="Q41" s="177"/>
      <c r="R41" s="177"/>
      <c r="S41" s="177"/>
      <c r="T41" s="177"/>
      <c r="U41" s="177"/>
      <c r="V41" s="177"/>
      <c r="W41" s="177"/>
      <c r="X41" s="177"/>
    </row>
    <row r="42" spans="2:24" x14ac:dyDescent="0.15">
      <c r="B42" s="160"/>
      <c r="C42" s="150">
        <v>5</v>
      </c>
      <c r="D42" s="165"/>
      <c r="E42" s="199">
        <v>1575</v>
      </c>
      <c r="F42" s="199">
        <v>2415</v>
      </c>
      <c r="G42" s="200">
        <v>2000.3644825793031</v>
      </c>
      <c r="H42" s="199">
        <v>7878.2</v>
      </c>
      <c r="I42" s="199">
        <v>2100</v>
      </c>
      <c r="J42" s="199">
        <v>2940</v>
      </c>
      <c r="K42" s="200">
        <v>2556.3777086643454</v>
      </c>
      <c r="L42" s="199">
        <v>14387.6</v>
      </c>
      <c r="M42" s="236">
        <v>0</v>
      </c>
      <c r="N42" s="236">
        <v>0</v>
      </c>
      <c r="O42" s="236">
        <v>0</v>
      </c>
      <c r="P42" s="237">
        <v>0</v>
      </c>
      <c r="Q42" s="177"/>
      <c r="R42" s="177"/>
      <c r="S42" s="177"/>
      <c r="T42" s="177"/>
      <c r="U42" s="177"/>
      <c r="V42" s="177"/>
      <c r="W42" s="177"/>
      <c r="X42" s="177"/>
    </row>
    <row r="43" spans="2:24" x14ac:dyDescent="0.15">
      <c r="B43" s="160"/>
      <c r="C43" s="150">
        <v>6</v>
      </c>
      <c r="D43" s="165"/>
      <c r="E43" s="199">
        <v>1732.5</v>
      </c>
      <c r="F43" s="199">
        <v>2467.5</v>
      </c>
      <c r="G43" s="199">
        <v>2100.1409948990713</v>
      </c>
      <c r="H43" s="199">
        <v>9704.4</v>
      </c>
      <c r="I43" s="199">
        <v>2415</v>
      </c>
      <c r="J43" s="199">
        <v>3097.5</v>
      </c>
      <c r="K43" s="199">
        <v>2729.7937757480922</v>
      </c>
      <c r="L43" s="199">
        <v>13237.2</v>
      </c>
      <c r="M43" s="236">
        <v>0</v>
      </c>
      <c r="N43" s="236">
        <v>0</v>
      </c>
      <c r="O43" s="236">
        <v>0</v>
      </c>
      <c r="P43" s="237">
        <v>0</v>
      </c>
      <c r="Q43" s="177"/>
      <c r="R43" s="177"/>
      <c r="S43" s="177"/>
      <c r="T43" s="177"/>
      <c r="U43" s="177"/>
      <c r="V43" s="177"/>
      <c r="W43" s="177"/>
      <c r="X43" s="177"/>
    </row>
    <row r="44" spans="2:24" x14ac:dyDescent="0.15">
      <c r="B44" s="160"/>
      <c r="C44" s="150">
        <v>7</v>
      </c>
      <c r="D44" s="165"/>
      <c r="E44" s="199">
        <v>1785</v>
      </c>
      <c r="F44" s="199">
        <v>2625</v>
      </c>
      <c r="G44" s="199">
        <v>2204.6451069968734</v>
      </c>
      <c r="H44" s="199">
        <v>7899.3</v>
      </c>
      <c r="I44" s="199">
        <v>2415</v>
      </c>
      <c r="J44" s="199">
        <v>3150</v>
      </c>
      <c r="K44" s="199">
        <v>2729.6674666219537</v>
      </c>
      <c r="L44" s="199">
        <v>12400.9</v>
      </c>
      <c r="M44" s="236">
        <v>0</v>
      </c>
      <c r="N44" s="236">
        <v>0</v>
      </c>
      <c r="O44" s="236">
        <v>0</v>
      </c>
      <c r="P44" s="237">
        <v>0</v>
      </c>
      <c r="Q44" s="177"/>
      <c r="R44" s="177"/>
      <c r="S44" s="177"/>
      <c r="T44" s="177"/>
      <c r="U44" s="177"/>
      <c r="V44" s="177"/>
      <c r="W44" s="177"/>
      <c r="X44" s="177"/>
    </row>
    <row r="45" spans="2:24" x14ac:dyDescent="0.15">
      <c r="B45" s="153"/>
      <c r="C45" s="157">
        <v>8</v>
      </c>
      <c r="D45" s="166"/>
      <c r="E45" s="151">
        <v>1890</v>
      </c>
      <c r="F45" s="151">
        <v>2520</v>
      </c>
      <c r="G45" s="151">
        <v>2178.5768447261212</v>
      </c>
      <c r="H45" s="151">
        <v>7032.9</v>
      </c>
      <c r="I45" s="151">
        <v>2520</v>
      </c>
      <c r="J45" s="151">
        <v>3150</v>
      </c>
      <c r="K45" s="151">
        <v>2782.3879886570808</v>
      </c>
      <c r="L45" s="151">
        <v>12935.6</v>
      </c>
      <c r="M45" s="238">
        <v>0</v>
      </c>
      <c r="N45" s="238">
        <v>0</v>
      </c>
      <c r="O45" s="238">
        <v>0</v>
      </c>
      <c r="P45" s="238">
        <v>0</v>
      </c>
      <c r="Q45" s="177"/>
      <c r="R45" s="177"/>
      <c r="S45" s="177"/>
      <c r="T45" s="177"/>
      <c r="U45" s="177"/>
      <c r="V45" s="177"/>
      <c r="W45" s="177"/>
      <c r="X45" s="177"/>
    </row>
  </sheetData>
  <mergeCells count="8">
    <mergeCell ref="E6:H6"/>
    <mergeCell ref="I6:L6"/>
    <mergeCell ref="M6:P6"/>
    <mergeCell ref="Q6:T6"/>
    <mergeCell ref="U6:X6"/>
    <mergeCell ref="E26:H26"/>
    <mergeCell ref="I26:L26"/>
    <mergeCell ref="M26:P2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9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78" customWidth="1"/>
    <col min="2" max="2" width="5.625" style="178" customWidth="1"/>
    <col min="3" max="3" width="2.75" style="178" customWidth="1"/>
    <col min="4" max="4" width="5.5" style="178" customWidth="1"/>
    <col min="5" max="7" width="5.875" style="178" customWidth="1"/>
    <col min="8" max="8" width="8.125" style="178" customWidth="1"/>
    <col min="9" max="11" width="5.875" style="178" customWidth="1"/>
    <col min="12" max="12" width="8.125" style="178" customWidth="1"/>
    <col min="13" max="15" width="5.875" style="178" customWidth="1"/>
    <col min="16" max="16" width="8.125" style="178" customWidth="1"/>
    <col min="17" max="19" width="5.875" style="178" customWidth="1"/>
    <col min="20" max="20" width="8.125" style="178" customWidth="1"/>
    <col min="21" max="23" width="5.875" style="178" customWidth="1"/>
    <col min="24" max="24" width="8.125" style="178" customWidth="1"/>
    <col min="25" max="16384" width="7.5" style="178"/>
  </cols>
  <sheetData>
    <row r="3" spans="2:32" x14ac:dyDescent="0.15">
      <c r="B3" s="178" t="s">
        <v>160</v>
      </c>
    </row>
    <row r="4" spans="2:32" x14ac:dyDescent="0.15">
      <c r="X4" s="179" t="s">
        <v>85</v>
      </c>
    </row>
    <row r="5" spans="2:32" ht="6" customHeight="1" x14ac:dyDescent="0.15"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Z5" s="177"/>
    </row>
    <row r="6" spans="2:32" ht="13.5" x14ac:dyDescent="0.15">
      <c r="B6" s="181"/>
      <c r="C6" s="182" t="s">
        <v>86</v>
      </c>
      <c r="D6" s="183"/>
      <c r="E6" s="201" t="s">
        <v>119</v>
      </c>
      <c r="F6" s="202"/>
      <c r="G6" s="202"/>
      <c r="H6" s="203"/>
      <c r="I6" s="201" t="s">
        <v>120</v>
      </c>
      <c r="J6" s="202"/>
      <c r="K6" s="202"/>
      <c r="L6" s="203"/>
      <c r="M6" s="201" t="s">
        <v>121</v>
      </c>
      <c r="N6" s="202"/>
      <c r="O6" s="202"/>
      <c r="P6" s="203"/>
      <c r="Q6" s="201" t="s">
        <v>123</v>
      </c>
      <c r="R6" s="202"/>
      <c r="S6" s="202"/>
      <c r="T6" s="203"/>
      <c r="U6" s="221" t="s">
        <v>131</v>
      </c>
      <c r="V6" s="222"/>
      <c r="W6" s="222"/>
      <c r="X6" s="223"/>
      <c r="Z6" s="158"/>
      <c r="AA6" s="144"/>
      <c r="AB6" s="144"/>
      <c r="AC6" s="144"/>
      <c r="AD6" s="144"/>
      <c r="AE6" s="144"/>
      <c r="AF6" s="177"/>
    </row>
    <row r="7" spans="2:32" ht="13.5" x14ac:dyDescent="0.15">
      <c r="B7" s="184" t="s">
        <v>92</v>
      </c>
      <c r="C7" s="185"/>
      <c r="D7" s="186"/>
      <c r="E7" s="190" t="s">
        <v>93</v>
      </c>
      <c r="F7" s="188" t="s">
        <v>94</v>
      </c>
      <c r="G7" s="191" t="s">
        <v>95</v>
      </c>
      <c r="H7" s="188" t="s">
        <v>96</v>
      </c>
      <c r="I7" s="190" t="s">
        <v>93</v>
      </c>
      <c r="J7" s="188" t="s">
        <v>94</v>
      </c>
      <c r="K7" s="191" t="s">
        <v>95</v>
      </c>
      <c r="L7" s="188" t="s">
        <v>96</v>
      </c>
      <c r="M7" s="190" t="s">
        <v>93</v>
      </c>
      <c r="N7" s="188" t="s">
        <v>94</v>
      </c>
      <c r="O7" s="190" t="s">
        <v>95</v>
      </c>
      <c r="P7" s="188" t="s">
        <v>96</v>
      </c>
      <c r="Q7" s="190" t="s">
        <v>93</v>
      </c>
      <c r="R7" s="188" t="s">
        <v>94</v>
      </c>
      <c r="S7" s="191" t="s">
        <v>95</v>
      </c>
      <c r="T7" s="188" t="s">
        <v>96</v>
      </c>
      <c r="U7" s="190" t="s">
        <v>93</v>
      </c>
      <c r="V7" s="188" t="s">
        <v>94</v>
      </c>
      <c r="W7" s="191" t="s">
        <v>95</v>
      </c>
      <c r="X7" s="188" t="s">
        <v>96</v>
      </c>
      <c r="Z7" s="177"/>
      <c r="AA7" s="158"/>
      <c r="AB7" s="158"/>
      <c r="AC7" s="158"/>
      <c r="AD7" s="158"/>
      <c r="AE7" s="158"/>
      <c r="AF7" s="177"/>
    </row>
    <row r="8" spans="2:32" ht="13.5" x14ac:dyDescent="0.15">
      <c r="B8" s="193"/>
      <c r="C8" s="180"/>
      <c r="D8" s="180"/>
      <c r="E8" s="194"/>
      <c r="F8" s="195"/>
      <c r="G8" s="196" t="s">
        <v>97</v>
      </c>
      <c r="H8" s="195"/>
      <c r="I8" s="194"/>
      <c r="J8" s="195"/>
      <c r="K8" s="196" t="s">
        <v>97</v>
      </c>
      <c r="L8" s="195"/>
      <c r="M8" s="194"/>
      <c r="N8" s="195"/>
      <c r="O8" s="194" t="s">
        <v>97</v>
      </c>
      <c r="P8" s="195"/>
      <c r="Q8" s="194"/>
      <c r="R8" s="195"/>
      <c r="S8" s="196" t="s">
        <v>97</v>
      </c>
      <c r="T8" s="195"/>
      <c r="U8" s="194"/>
      <c r="V8" s="195"/>
      <c r="W8" s="196" t="s">
        <v>97</v>
      </c>
      <c r="X8" s="195"/>
      <c r="Z8" s="177"/>
      <c r="AA8" s="158"/>
      <c r="AB8" s="158"/>
      <c r="AC8" s="158"/>
      <c r="AD8" s="158"/>
      <c r="AE8" s="158"/>
      <c r="AF8" s="177"/>
    </row>
    <row r="9" spans="2:32" ht="14.1" customHeight="1" x14ac:dyDescent="0.15">
      <c r="B9" s="181" t="s">
        <v>0</v>
      </c>
      <c r="C9" s="189">
        <v>20</v>
      </c>
      <c r="D9" s="241" t="s">
        <v>1</v>
      </c>
      <c r="E9" s="198">
        <v>1680</v>
      </c>
      <c r="F9" s="199">
        <v>3045</v>
      </c>
      <c r="G9" s="177">
        <v>2331</v>
      </c>
      <c r="H9" s="199">
        <v>719796</v>
      </c>
      <c r="I9" s="198">
        <v>1313</v>
      </c>
      <c r="J9" s="199">
        <v>2100</v>
      </c>
      <c r="K9" s="177">
        <v>1775</v>
      </c>
      <c r="L9" s="199">
        <v>801593</v>
      </c>
      <c r="M9" s="198">
        <v>1050</v>
      </c>
      <c r="N9" s="199">
        <v>1947</v>
      </c>
      <c r="O9" s="177">
        <v>1555</v>
      </c>
      <c r="P9" s="199">
        <v>283311</v>
      </c>
      <c r="Q9" s="198">
        <v>4095</v>
      </c>
      <c r="R9" s="199">
        <v>5880</v>
      </c>
      <c r="S9" s="177">
        <v>5010</v>
      </c>
      <c r="T9" s="199">
        <v>101266</v>
      </c>
      <c r="U9" s="198">
        <v>3438</v>
      </c>
      <c r="V9" s="199">
        <v>5145</v>
      </c>
      <c r="W9" s="177">
        <v>4168</v>
      </c>
      <c r="X9" s="199">
        <v>280147</v>
      </c>
      <c r="Z9" s="177"/>
      <c r="AA9" s="158"/>
      <c r="AB9" s="158"/>
      <c r="AC9" s="158"/>
      <c r="AD9" s="158"/>
      <c r="AE9" s="158"/>
      <c r="AF9" s="177"/>
    </row>
    <row r="10" spans="2:32" ht="14.1" customHeight="1" x14ac:dyDescent="0.15">
      <c r="B10" s="198"/>
      <c r="C10" s="189">
        <v>21</v>
      </c>
      <c r="D10" s="177"/>
      <c r="E10" s="198">
        <v>1575</v>
      </c>
      <c r="F10" s="199">
        <v>3150</v>
      </c>
      <c r="G10" s="177">
        <v>2178</v>
      </c>
      <c r="H10" s="199">
        <v>930765</v>
      </c>
      <c r="I10" s="198">
        <v>1260</v>
      </c>
      <c r="J10" s="199">
        <v>2100</v>
      </c>
      <c r="K10" s="177">
        <v>1662</v>
      </c>
      <c r="L10" s="199">
        <v>1039453</v>
      </c>
      <c r="M10" s="198">
        <v>1050</v>
      </c>
      <c r="N10" s="199">
        <v>1890</v>
      </c>
      <c r="O10" s="177">
        <v>1486</v>
      </c>
      <c r="P10" s="199">
        <v>347286</v>
      </c>
      <c r="Q10" s="198">
        <v>3360</v>
      </c>
      <c r="R10" s="199">
        <v>5880</v>
      </c>
      <c r="S10" s="177">
        <v>4407</v>
      </c>
      <c r="T10" s="199">
        <v>147433</v>
      </c>
      <c r="U10" s="198">
        <v>2832</v>
      </c>
      <c r="V10" s="199">
        <v>4830</v>
      </c>
      <c r="W10" s="177">
        <v>3636</v>
      </c>
      <c r="X10" s="199">
        <v>400717</v>
      </c>
      <c r="Z10" s="177"/>
      <c r="AA10" s="158"/>
      <c r="AB10" s="158"/>
      <c r="AC10" s="158"/>
      <c r="AD10" s="158"/>
      <c r="AE10" s="158"/>
      <c r="AF10" s="177"/>
    </row>
    <row r="11" spans="2:32" ht="14.1" customHeight="1" x14ac:dyDescent="0.15">
      <c r="B11" s="198"/>
      <c r="C11" s="189">
        <v>22</v>
      </c>
      <c r="D11" s="200"/>
      <c r="E11" s="199">
        <v>1680</v>
      </c>
      <c r="F11" s="199">
        <v>3465</v>
      </c>
      <c r="G11" s="199">
        <v>2212</v>
      </c>
      <c r="H11" s="199">
        <v>880717</v>
      </c>
      <c r="I11" s="199">
        <v>1155</v>
      </c>
      <c r="J11" s="199">
        <v>2153</v>
      </c>
      <c r="K11" s="199">
        <v>1685</v>
      </c>
      <c r="L11" s="199">
        <v>921387</v>
      </c>
      <c r="M11" s="199">
        <v>1050</v>
      </c>
      <c r="N11" s="177">
        <v>1985</v>
      </c>
      <c r="O11" s="200">
        <v>1467</v>
      </c>
      <c r="P11" s="199">
        <v>263404</v>
      </c>
      <c r="Q11" s="199">
        <v>3675</v>
      </c>
      <c r="R11" s="199">
        <v>5408</v>
      </c>
      <c r="S11" s="199">
        <v>4522</v>
      </c>
      <c r="T11" s="199">
        <v>146300</v>
      </c>
      <c r="U11" s="199">
        <v>2940</v>
      </c>
      <c r="V11" s="199">
        <v>5115</v>
      </c>
      <c r="W11" s="199">
        <v>3709</v>
      </c>
      <c r="X11" s="200">
        <v>376476</v>
      </c>
      <c r="Z11" s="177"/>
      <c r="AA11" s="177"/>
      <c r="AB11" s="177"/>
      <c r="AC11" s="177"/>
      <c r="AD11" s="177"/>
      <c r="AE11" s="177"/>
      <c r="AF11" s="177"/>
    </row>
    <row r="12" spans="2:32" ht="14.1" customHeight="1" x14ac:dyDescent="0.15">
      <c r="B12" s="193"/>
      <c r="C12" s="196">
        <v>23</v>
      </c>
      <c r="D12" s="142"/>
      <c r="E12" s="167">
        <v>1680</v>
      </c>
      <c r="F12" s="167">
        <v>3486</v>
      </c>
      <c r="G12" s="167">
        <v>2371.0546522069894</v>
      </c>
      <c r="H12" s="167">
        <v>497601.6999999999</v>
      </c>
      <c r="I12" s="167">
        <v>1365</v>
      </c>
      <c r="J12" s="167">
        <v>2205</v>
      </c>
      <c r="K12" s="167">
        <v>1785.4673109623191</v>
      </c>
      <c r="L12" s="167">
        <v>598208.79999999981</v>
      </c>
      <c r="M12" s="167">
        <v>1050</v>
      </c>
      <c r="N12" s="167">
        <v>1837.5</v>
      </c>
      <c r="O12" s="167">
        <v>1506.8147476125516</v>
      </c>
      <c r="P12" s="167">
        <v>121740.8</v>
      </c>
      <c r="Q12" s="167">
        <v>3990</v>
      </c>
      <c r="R12" s="167">
        <v>5565</v>
      </c>
      <c r="S12" s="167">
        <v>4695.0070345368704</v>
      </c>
      <c r="T12" s="167">
        <v>87444.800000000017</v>
      </c>
      <c r="U12" s="167">
        <v>3150</v>
      </c>
      <c r="V12" s="167">
        <v>4725</v>
      </c>
      <c r="W12" s="167">
        <v>3862.9979139957491</v>
      </c>
      <c r="X12" s="168">
        <v>210688.6</v>
      </c>
      <c r="Z12" s="177"/>
      <c r="AA12" s="158"/>
      <c r="AB12" s="158"/>
      <c r="AC12" s="158"/>
      <c r="AD12" s="158"/>
      <c r="AE12" s="177"/>
      <c r="AF12" s="177"/>
    </row>
    <row r="13" spans="2:32" ht="14.1" customHeight="1" x14ac:dyDescent="0.15">
      <c r="B13" s="160" t="s">
        <v>152</v>
      </c>
      <c r="C13" s="150">
        <v>8</v>
      </c>
      <c r="D13" s="165" t="s">
        <v>153</v>
      </c>
      <c r="E13" s="199">
        <v>1890</v>
      </c>
      <c r="F13" s="199">
        <v>2394</v>
      </c>
      <c r="G13" s="199">
        <v>2167.2283832566932</v>
      </c>
      <c r="H13" s="199">
        <v>28042</v>
      </c>
      <c r="I13" s="199">
        <v>1470</v>
      </c>
      <c r="J13" s="199">
        <v>2077.9500000000003</v>
      </c>
      <c r="K13" s="199">
        <v>1732.6198966441989</v>
      </c>
      <c r="L13" s="199">
        <v>30639.399999999998</v>
      </c>
      <c r="M13" s="199">
        <v>1312.5</v>
      </c>
      <c r="N13" s="199">
        <v>1785</v>
      </c>
      <c r="O13" s="199">
        <v>1543.9830569037906</v>
      </c>
      <c r="P13" s="199">
        <v>10789.9</v>
      </c>
      <c r="Q13" s="199">
        <v>4095</v>
      </c>
      <c r="R13" s="199">
        <v>5040</v>
      </c>
      <c r="S13" s="199">
        <v>4519.12657794807</v>
      </c>
      <c r="T13" s="199">
        <v>6576.7</v>
      </c>
      <c r="U13" s="199">
        <v>3465</v>
      </c>
      <c r="V13" s="199">
        <v>4410</v>
      </c>
      <c r="W13" s="199">
        <v>3774.6159853940567</v>
      </c>
      <c r="X13" s="200">
        <v>16734.8</v>
      </c>
      <c r="Z13" s="177"/>
    </row>
    <row r="14" spans="2:32" ht="14.1" customHeight="1" x14ac:dyDescent="0.15">
      <c r="B14" s="160"/>
      <c r="C14" s="150">
        <v>9</v>
      </c>
      <c r="D14" s="165"/>
      <c r="E14" s="199">
        <v>1890</v>
      </c>
      <c r="F14" s="199">
        <v>2467.5</v>
      </c>
      <c r="G14" s="199">
        <v>2210.4701307092091</v>
      </c>
      <c r="H14" s="199">
        <v>25299</v>
      </c>
      <c r="I14" s="199">
        <v>1470</v>
      </c>
      <c r="J14" s="199">
        <v>1988.7</v>
      </c>
      <c r="K14" s="199">
        <v>1709.7098541118771</v>
      </c>
      <c r="L14" s="199">
        <v>26529.699999999997</v>
      </c>
      <c r="M14" s="199">
        <v>1312.5</v>
      </c>
      <c r="N14" s="199">
        <v>1837.5</v>
      </c>
      <c r="O14" s="199">
        <v>1581.4432603686639</v>
      </c>
      <c r="P14" s="199">
        <v>6343.1</v>
      </c>
      <c r="Q14" s="199">
        <v>4515</v>
      </c>
      <c r="R14" s="199">
        <v>5040</v>
      </c>
      <c r="S14" s="199">
        <v>4806.720975072305</v>
      </c>
      <c r="T14" s="199">
        <v>4816.5999999999995</v>
      </c>
      <c r="U14" s="199">
        <v>3665.7599999999998</v>
      </c>
      <c r="V14" s="199">
        <v>4410</v>
      </c>
      <c r="W14" s="199">
        <v>3979.6284424674554</v>
      </c>
      <c r="X14" s="200">
        <v>14060</v>
      </c>
      <c r="Z14" s="177"/>
    </row>
    <row r="15" spans="2:32" ht="14.1" customHeight="1" x14ac:dyDescent="0.15">
      <c r="B15" s="160"/>
      <c r="C15" s="150">
        <v>10</v>
      </c>
      <c r="D15" s="165"/>
      <c r="E15" s="199">
        <v>1995</v>
      </c>
      <c r="F15" s="199">
        <v>2415</v>
      </c>
      <c r="G15" s="199">
        <v>2228.8274324814683</v>
      </c>
      <c r="H15" s="199">
        <v>30962.199999999997</v>
      </c>
      <c r="I15" s="199">
        <v>1470</v>
      </c>
      <c r="J15" s="199">
        <v>1995</v>
      </c>
      <c r="K15" s="199">
        <v>1707.9300245767342</v>
      </c>
      <c r="L15" s="199">
        <v>34741.300000000003</v>
      </c>
      <c r="M15" s="199">
        <v>1050</v>
      </c>
      <c r="N15" s="199">
        <v>1690.5</v>
      </c>
      <c r="O15" s="199">
        <v>1452.4972197004083</v>
      </c>
      <c r="P15" s="199">
        <v>8104.1999999999989</v>
      </c>
      <c r="Q15" s="199">
        <v>4410</v>
      </c>
      <c r="R15" s="199">
        <v>5040</v>
      </c>
      <c r="S15" s="199">
        <v>4744.2003374286205</v>
      </c>
      <c r="T15" s="199">
        <v>5617.1</v>
      </c>
      <c r="U15" s="199">
        <v>3622.5</v>
      </c>
      <c r="V15" s="199">
        <v>4200</v>
      </c>
      <c r="W15" s="199">
        <v>3895.6653685614701</v>
      </c>
      <c r="X15" s="200">
        <v>15177</v>
      </c>
      <c r="Z15" s="177"/>
    </row>
    <row r="16" spans="2:32" ht="14.1" customHeight="1" x14ac:dyDescent="0.15">
      <c r="B16" s="160"/>
      <c r="C16" s="150">
        <v>11</v>
      </c>
      <c r="D16" s="165"/>
      <c r="E16" s="199">
        <v>2100</v>
      </c>
      <c r="F16" s="199">
        <v>2520</v>
      </c>
      <c r="G16" s="199">
        <v>2286.6289412848087</v>
      </c>
      <c r="H16" s="199">
        <v>33119.799999999996</v>
      </c>
      <c r="I16" s="199">
        <v>1512</v>
      </c>
      <c r="J16" s="199">
        <v>1995</v>
      </c>
      <c r="K16" s="199">
        <v>1745.2511904761907</v>
      </c>
      <c r="L16" s="199">
        <v>46632.799999999996</v>
      </c>
      <c r="M16" s="199">
        <v>1155</v>
      </c>
      <c r="N16" s="199">
        <v>1585.5</v>
      </c>
      <c r="O16" s="199">
        <v>1386.136510153648</v>
      </c>
      <c r="P16" s="199">
        <v>7529.5</v>
      </c>
      <c r="Q16" s="199">
        <v>4410</v>
      </c>
      <c r="R16" s="199">
        <v>5040</v>
      </c>
      <c r="S16" s="199">
        <v>4798.8520325689997</v>
      </c>
      <c r="T16" s="199">
        <v>5673.3</v>
      </c>
      <c r="U16" s="199">
        <v>3675</v>
      </c>
      <c r="V16" s="199">
        <v>4410</v>
      </c>
      <c r="W16" s="199">
        <v>3981.6439649877152</v>
      </c>
      <c r="X16" s="200">
        <v>15346.7</v>
      </c>
      <c r="Z16" s="177"/>
    </row>
    <row r="17" spans="2:26" ht="14.1" customHeight="1" x14ac:dyDescent="0.15">
      <c r="B17" s="160"/>
      <c r="C17" s="150">
        <v>12</v>
      </c>
      <c r="D17" s="165"/>
      <c r="E17" s="199">
        <v>2100</v>
      </c>
      <c r="F17" s="199">
        <v>2730</v>
      </c>
      <c r="G17" s="199">
        <v>2447.7437470984219</v>
      </c>
      <c r="H17" s="199">
        <v>49610.6</v>
      </c>
      <c r="I17" s="199">
        <v>1486.905</v>
      </c>
      <c r="J17" s="199">
        <v>1963.5</v>
      </c>
      <c r="K17" s="199">
        <v>1742.5883259113505</v>
      </c>
      <c r="L17" s="199">
        <v>57078.399999999994</v>
      </c>
      <c r="M17" s="199">
        <v>1155</v>
      </c>
      <c r="N17" s="199">
        <v>1575</v>
      </c>
      <c r="O17" s="199">
        <v>1361.8620513195408</v>
      </c>
      <c r="P17" s="199">
        <v>7480.4</v>
      </c>
      <c r="Q17" s="199">
        <v>4410</v>
      </c>
      <c r="R17" s="199">
        <v>5145</v>
      </c>
      <c r="S17" s="199">
        <v>4815.774210579244</v>
      </c>
      <c r="T17" s="199">
        <v>7354</v>
      </c>
      <c r="U17" s="199">
        <v>3686.8650000000002</v>
      </c>
      <c r="V17" s="199">
        <v>4515</v>
      </c>
      <c r="W17" s="199">
        <v>4094.3436268992687</v>
      </c>
      <c r="X17" s="200">
        <v>22273.4</v>
      </c>
      <c r="Z17" s="177"/>
    </row>
    <row r="18" spans="2:26" ht="14.1" customHeight="1" x14ac:dyDescent="0.15">
      <c r="B18" s="160" t="s">
        <v>154</v>
      </c>
      <c r="C18" s="150">
        <v>1</v>
      </c>
      <c r="D18" s="165" t="s">
        <v>153</v>
      </c>
      <c r="E18" s="199">
        <v>1890</v>
      </c>
      <c r="F18" s="199">
        <v>2520</v>
      </c>
      <c r="G18" s="200">
        <v>2275.3636482028128</v>
      </c>
      <c r="H18" s="199">
        <v>49620.899999999994</v>
      </c>
      <c r="I18" s="200">
        <v>1470</v>
      </c>
      <c r="J18" s="199">
        <v>1890</v>
      </c>
      <c r="K18" s="199">
        <v>1672.9819553532961</v>
      </c>
      <c r="L18" s="199">
        <v>65665.8</v>
      </c>
      <c r="M18" s="199">
        <v>1155</v>
      </c>
      <c r="N18" s="199">
        <v>1575</v>
      </c>
      <c r="O18" s="199">
        <v>1379.8921121251631</v>
      </c>
      <c r="P18" s="199">
        <v>7355.3</v>
      </c>
      <c r="Q18" s="199">
        <v>4410</v>
      </c>
      <c r="R18" s="199">
        <v>5040</v>
      </c>
      <c r="S18" s="200">
        <v>4706.3389092771185</v>
      </c>
      <c r="T18" s="199">
        <v>5467.2000000000007</v>
      </c>
      <c r="U18" s="199">
        <v>3594.0450000000001</v>
      </c>
      <c r="V18" s="200">
        <v>4578</v>
      </c>
      <c r="W18" s="199">
        <v>3864.7962075242722</v>
      </c>
      <c r="X18" s="200">
        <v>18332.5</v>
      </c>
      <c r="Z18" s="177"/>
    </row>
    <row r="19" spans="2:26" ht="14.1" customHeight="1" x14ac:dyDescent="0.15">
      <c r="B19" s="160"/>
      <c r="C19" s="150">
        <v>2</v>
      </c>
      <c r="D19" s="165"/>
      <c r="E19" s="199">
        <v>1785</v>
      </c>
      <c r="F19" s="199">
        <v>2415</v>
      </c>
      <c r="G19" s="199">
        <v>2152.9773149458638</v>
      </c>
      <c r="H19" s="199">
        <v>34928.199999999997</v>
      </c>
      <c r="I19" s="199">
        <v>1470</v>
      </c>
      <c r="J19" s="199">
        <v>1890</v>
      </c>
      <c r="K19" s="199">
        <v>1639.6398311918715</v>
      </c>
      <c r="L19" s="199">
        <v>44189.200000000004</v>
      </c>
      <c r="M19" s="199">
        <v>1155</v>
      </c>
      <c r="N19" s="199">
        <v>1575</v>
      </c>
      <c r="O19" s="199">
        <v>1372.0083116883116</v>
      </c>
      <c r="P19" s="199">
        <v>7527.8</v>
      </c>
      <c r="Q19" s="199">
        <v>4410</v>
      </c>
      <c r="R19" s="199">
        <v>5040</v>
      </c>
      <c r="S19" s="199">
        <v>4719.2142047172665</v>
      </c>
      <c r="T19" s="199">
        <v>6195</v>
      </c>
      <c r="U19" s="199">
        <v>3465</v>
      </c>
      <c r="V19" s="199">
        <v>4350.9900000000007</v>
      </c>
      <c r="W19" s="199">
        <v>3838.3691721537807</v>
      </c>
      <c r="X19" s="200">
        <v>13169.3</v>
      </c>
      <c r="Z19" s="177"/>
    </row>
    <row r="20" spans="2:26" ht="14.1" customHeight="1" x14ac:dyDescent="0.15">
      <c r="B20" s="160"/>
      <c r="C20" s="150">
        <v>3</v>
      </c>
      <c r="D20" s="165"/>
      <c r="E20" s="199">
        <v>1680</v>
      </c>
      <c r="F20" s="199">
        <v>2415</v>
      </c>
      <c r="G20" s="199">
        <v>2059.6311300216385</v>
      </c>
      <c r="H20" s="199">
        <v>32591.8</v>
      </c>
      <c r="I20" s="199">
        <v>1365</v>
      </c>
      <c r="J20" s="199">
        <v>1732.605</v>
      </c>
      <c r="K20" s="199">
        <v>1577.7035652935153</v>
      </c>
      <c r="L20" s="199">
        <v>45288.2</v>
      </c>
      <c r="M20" s="199">
        <v>1260</v>
      </c>
      <c r="N20" s="199">
        <v>1575</v>
      </c>
      <c r="O20" s="199">
        <v>1358.5379250797025</v>
      </c>
      <c r="P20" s="199">
        <v>6898.2000000000007</v>
      </c>
      <c r="Q20" s="199">
        <v>4410</v>
      </c>
      <c r="R20" s="199">
        <v>4987.5</v>
      </c>
      <c r="S20" s="199">
        <v>4704.6072289156618</v>
      </c>
      <c r="T20" s="199">
        <v>7217.8</v>
      </c>
      <c r="U20" s="199">
        <v>3360</v>
      </c>
      <c r="V20" s="199">
        <v>4210.5</v>
      </c>
      <c r="W20" s="199">
        <v>3725.8543346346437</v>
      </c>
      <c r="X20" s="200">
        <v>16035.900000000001</v>
      </c>
      <c r="Z20" s="177"/>
    </row>
    <row r="21" spans="2:26" ht="14.1" customHeight="1" x14ac:dyDescent="0.15">
      <c r="B21" s="160"/>
      <c r="C21" s="150">
        <v>4</v>
      </c>
      <c r="D21" s="165"/>
      <c r="E21" s="199">
        <v>1680</v>
      </c>
      <c r="F21" s="199">
        <v>2423.9250000000002</v>
      </c>
      <c r="G21" s="199">
        <v>2035.0677558578186</v>
      </c>
      <c r="H21" s="199">
        <v>52192.799999999996</v>
      </c>
      <c r="I21" s="199">
        <v>1365</v>
      </c>
      <c r="J21" s="199">
        <v>1790.25</v>
      </c>
      <c r="K21" s="199">
        <v>1529.5224131261566</v>
      </c>
      <c r="L21" s="199">
        <v>52453.799999999996</v>
      </c>
      <c r="M21" s="199">
        <v>1260</v>
      </c>
      <c r="N21" s="199">
        <v>1470</v>
      </c>
      <c r="O21" s="199">
        <v>1381.1886856368562</v>
      </c>
      <c r="P21" s="199">
        <v>10065.6</v>
      </c>
      <c r="Q21" s="199">
        <v>4410</v>
      </c>
      <c r="R21" s="199">
        <v>5040</v>
      </c>
      <c r="S21" s="199">
        <v>4732.7772198310222</v>
      </c>
      <c r="T21" s="199">
        <v>10606.499999999998</v>
      </c>
      <c r="U21" s="199">
        <v>3465</v>
      </c>
      <c r="V21" s="199">
        <v>4200</v>
      </c>
      <c r="W21" s="199">
        <v>3707.5804573364389</v>
      </c>
      <c r="X21" s="199">
        <v>16688.3</v>
      </c>
      <c r="Z21" s="177"/>
    </row>
    <row r="22" spans="2:26" ht="14.1" customHeight="1" x14ac:dyDescent="0.15">
      <c r="B22" s="160"/>
      <c r="C22" s="150">
        <v>5</v>
      </c>
      <c r="D22" s="165"/>
      <c r="E22" s="199">
        <v>1785</v>
      </c>
      <c r="F22" s="200">
        <v>2415</v>
      </c>
      <c r="G22" s="199">
        <v>2175.696627007645</v>
      </c>
      <c r="H22" s="199">
        <v>57462.700000000012</v>
      </c>
      <c r="I22" s="199">
        <v>1365</v>
      </c>
      <c r="J22" s="199">
        <v>1785</v>
      </c>
      <c r="K22" s="199">
        <v>1576.9897797207468</v>
      </c>
      <c r="L22" s="199">
        <v>54123.199999999997</v>
      </c>
      <c r="M22" s="199">
        <v>1260</v>
      </c>
      <c r="N22" s="199">
        <v>1575</v>
      </c>
      <c r="O22" s="199">
        <v>1394.5198482515946</v>
      </c>
      <c r="P22" s="199">
        <v>13039.2</v>
      </c>
      <c r="Q22" s="199">
        <v>4515</v>
      </c>
      <c r="R22" s="199">
        <v>5145</v>
      </c>
      <c r="S22" s="199">
        <v>4760.8097956730771</v>
      </c>
      <c r="T22" s="199">
        <v>11855.000000000002</v>
      </c>
      <c r="U22" s="199">
        <v>3570</v>
      </c>
      <c r="V22" s="199">
        <v>4200</v>
      </c>
      <c r="W22" s="200">
        <v>3874.0664773539811</v>
      </c>
      <c r="X22" s="200">
        <v>19551.199999999997</v>
      </c>
      <c r="Z22" s="177"/>
    </row>
    <row r="23" spans="2:26" ht="14.1" customHeight="1" x14ac:dyDescent="0.15">
      <c r="B23" s="160"/>
      <c r="C23" s="150">
        <v>6</v>
      </c>
      <c r="D23" s="165"/>
      <c r="E23" s="199">
        <v>1785</v>
      </c>
      <c r="F23" s="199">
        <v>2415</v>
      </c>
      <c r="G23" s="199">
        <v>2193.7008051529792</v>
      </c>
      <c r="H23" s="199">
        <v>39743.9</v>
      </c>
      <c r="I23" s="199">
        <v>1365</v>
      </c>
      <c r="J23" s="199">
        <v>1837.5</v>
      </c>
      <c r="K23" s="199">
        <v>1577.3418439674422</v>
      </c>
      <c r="L23" s="199">
        <v>49385.7</v>
      </c>
      <c r="M23" s="199">
        <v>1155</v>
      </c>
      <c r="N23" s="199">
        <v>1617</v>
      </c>
      <c r="O23" s="199">
        <v>1394.1946126728735</v>
      </c>
      <c r="P23" s="199">
        <v>10874.3</v>
      </c>
      <c r="Q23" s="199">
        <v>4515</v>
      </c>
      <c r="R23" s="199">
        <v>5145</v>
      </c>
      <c r="S23" s="199">
        <v>4820.9338321481609</v>
      </c>
      <c r="T23" s="199">
        <v>9384.7999999999993</v>
      </c>
      <c r="U23" s="199">
        <v>3570</v>
      </c>
      <c r="V23" s="199">
        <v>4200</v>
      </c>
      <c r="W23" s="199">
        <v>3909.7542406542057</v>
      </c>
      <c r="X23" s="200">
        <v>17317.2</v>
      </c>
      <c r="Z23" s="177"/>
    </row>
    <row r="24" spans="2:26" ht="14.1" customHeight="1" x14ac:dyDescent="0.15">
      <c r="B24" s="160"/>
      <c r="C24" s="150">
        <v>7</v>
      </c>
      <c r="D24" s="165"/>
      <c r="E24" s="199">
        <v>1785</v>
      </c>
      <c r="F24" s="200">
        <v>2310</v>
      </c>
      <c r="G24" s="199">
        <v>2057.4121620433079</v>
      </c>
      <c r="H24" s="199">
        <v>45489.2</v>
      </c>
      <c r="I24" s="199">
        <v>1365</v>
      </c>
      <c r="J24" s="199">
        <v>1785</v>
      </c>
      <c r="K24" s="199">
        <v>1530.5675805444109</v>
      </c>
      <c r="L24" s="199">
        <v>53192.7</v>
      </c>
      <c r="M24" s="199">
        <v>1193.8500000000001</v>
      </c>
      <c r="N24" s="199">
        <v>1575</v>
      </c>
      <c r="O24" s="199">
        <v>1386.8979571399959</v>
      </c>
      <c r="P24" s="199">
        <v>11361.199999999999</v>
      </c>
      <c r="Q24" s="199">
        <v>4515</v>
      </c>
      <c r="R24" s="199">
        <v>5040</v>
      </c>
      <c r="S24" s="199">
        <v>4748.5163627794636</v>
      </c>
      <c r="T24" s="199">
        <v>12000.2</v>
      </c>
      <c r="U24" s="199">
        <v>3517.5</v>
      </c>
      <c r="V24" s="199">
        <v>4200</v>
      </c>
      <c r="W24" s="199">
        <v>3983.9545178896301</v>
      </c>
      <c r="X24" s="200">
        <v>22655</v>
      </c>
      <c r="Z24" s="177"/>
    </row>
    <row r="25" spans="2:26" ht="14.1" customHeight="1" x14ac:dyDescent="0.15">
      <c r="B25" s="153"/>
      <c r="C25" s="157">
        <v>8</v>
      </c>
      <c r="D25" s="166"/>
      <c r="E25" s="151">
        <v>1785</v>
      </c>
      <c r="F25" s="151">
        <v>2310</v>
      </c>
      <c r="G25" s="151">
        <v>2017.3111238738898</v>
      </c>
      <c r="H25" s="151">
        <v>38611.5</v>
      </c>
      <c r="I25" s="151">
        <v>1365</v>
      </c>
      <c r="J25" s="151">
        <v>1732.5</v>
      </c>
      <c r="K25" s="151">
        <v>1504.0067469535077</v>
      </c>
      <c r="L25" s="151">
        <v>39206.800000000003</v>
      </c>
      <c r="M25" s="151">
        <v>1155</v>
      </c>
      <c r="N25" s="151">
        <v>1575</v>
      </c>
      <c r="O25" s="151">
        <v>1369.408069458631</v>
      </c>
      <c r="P25" s="151">
        <v>7952.1</v>
      </c>
      <c r="Q25" s="151">
        <v>4515</v>
      </c>
      <c r="R25" s="151">
        <v>5040</v>
      </c>
      <c r="S25" s="151">
        <v>4784.1738792670121</v>
      </c>
      <c r="T25" s="151">
        <v>10053.099999999999</v>
      </c>
      <c r="U25" s="151">
        <v>3554.67</v>
      </c>
      <c r="V25" s="151">
        <v>4350.0450000000001</v>
      </c>
      <c r="W25" s="151">
        <v>3990.7835275700122</v>
      </c>
      <c r="X25" s="142">
        <v>23702.7</v>
      </c>
      <c r="Z25" s="177"/>
    </row>
    <row r="26" spans="2:26" x14ac:dyDescent="0.15">
      <c r="B26" s="187"/>
      <c r="C26" s="204"/>
      <c r="D26" s="205"/>
      <c r="E26" s="198"/>
      <c r="F26" s="199"/>
      <c r="G26" s="177"/>
      <c r="H26" s="199"/>
      <c r="I26" s="198"/>
      <c r="J26" s="199"/>
      <c r="K26" s="177"/>
      <c r="L26" s="199"/>
      <c r="M26" s="198"/>
      <c r="N26" s="199"/>
      <c r="O26" s="177"/>
      <c r="P26" s="199"/>
      <c r="Q26" s="198"/>
      <c r="R26" s="199"/>
      <c r="S26" s="177"/>
      <c r="T26" s="199"/>
      <c r="U26" s="198"/>
      <c r="V26" s="199"/>
      <c r="W26" s="177"/>
      <c r="X26" s="199"/>
    </row>
    <row r="27" spans="2:26" x14ac:dyDescent="0.15">
      <c r="B27" s="187"/>
      <c r="C27" s="204"/>
      <c r="D27" s="205"/>
      <c r="E27" s="198"/>
      <c r="F27" s="199"/>
      <c r="G27" s="177"/>
      <c r="H27" s="199"/>
      <c r="I27" s="198"/>
      <c r="J27" s="199"/>
      <c r="K27" s="177"/>
      <c r="L27" s="199"/>
      <c r="M27" s="198"/>
      <c r="N27" s="199"/>
      <c r="O27" s="177"/>
      <c r="P27" s="199"/>
      <c r="Q27" s="198"/>
      <c r="R27" s="199"/>
      <c r="S27" s="177"/>
      <c r="T27" s="199"/>
      <c r="U27" s="198"/>
      <c r="V27" s="199"/>
      <c r="W27" s="177"/>
      <c r="X27" s="199"/>
    </row>
    <row r="28" spans="2:26" x14ac:dyDescent="0.15">
      <c r="B28" s="184" t="s">
        <v>161</v>
      </c>
      <c r="C28" s="204"/>
      <c r="D28" s="205"/>
      <c r="E28" s="198"/>
      <c r="F28" s="199"/>
      <c r="G28" s="177"/>
      <c r="H28" s="199"/>
      <c r="I28" s="198"/>
      <c r="J28" s="199"/>
      <c r="K28" s="177"/>
      <c r="L28" s="199"/>
      <c r="M28" s="198"/>
      <c r="N28" s="199"/>
      <c r="O28" s="177"/>
      <c r="P28" s="199"/>
      <c r="Q28" s="198"/>
      <c r="R28" s="199"/>
      <c r="S28" s="177"/>
      <c r="T28" s="199"/>
      <c r="U28" s="198"/>
      <c r="V28" s="199"/>
      <c r="W28" s="177"/>
      <c r="X28" s="199"/>
    </row>
    <row r="29" spans="2:26" x14ac:dyDescent="0.15">
      <c r="B29" s="206">
        <v>41127</v>
      </c>
      <c r="C29" s="207"/>
      <c r="D29" s="208">
        <v>41131</v>
      </c>
      <c r="E29" s="209">
        <v>1785</v>
      </c>
      <c r="F29" s="209">
        <v>2310</v>
      </c>
      <c r="G29" s="209">
        <v>2009.344178720233</v>
      </c>
      <c r="H29" s="199">
        <v>7167.4</v>
      </c>
      <c r="I29" s="209">
        <v>1365</v>
      </c>
      <c r="J29" s="209">
        <v>1732.5</v>
      </c>
      <c r="K29" s="209">
        <v>1490.2841635975972</v>
      </c>
      <c r="L29" s="199">
        <v>8242</v>
      </c>
      <c r="M29" s="209">
        <v>1375.5</v>
      </c>
      <c r="N29" s="209">
        <v>1375.5</v>
      </c>
      <c r="O29" s="209">
        <v>1375.5</v>
      </c>
      <c r="P29" s="199">
        <v>915.9</v>
      </c>
      <c r="Q29" s="209">
        <v>4515</v>
      </c>
      <c r="R29" s="209">
        <v>5040</v>
      </c>
      <c r="S29" s="209">
        <v>4764.5125187100302</v>
      </c>
      <c r="T29" s="199">
        <v>2412.6999999999998</v>
      </c>
      <c r="U29" s="209">
        <v>3575.46</v>
      </c>
      <c r="V29" s="209">
        <v>4252.5</v>
      </c>
      <c r="W29" s="209">
        <v>3987.8117237614301</v>
      </c>
      <c r="X29" s="199">
        <v>5668.5</v>
      </c>
    </row>
    <row r="30" spans="2:26" x14ac:dyDescent="0.15">
      <c r="B30" s="206" t="s">
        <v>125</v>
      </c>
      <c r="C30" s="207"/>
      <c r="D30" s="208"/>
      <c r="E30" s="198"/>
      <c r="F30" s="199"/>
      <c r="G30" s="177"/>
      <c r="H30" s="199"/>
      <c r="I30" s="198"/>
      <c r="J30" s="199"/>
      <c r="K30" s="177"/>
      <c r="L30" s="199"/>
      <c r="M30" s="198"/>
      <c r="N30" s="199"/>
      <c r="O30" s="177"/>
      <c r="P30" s="199"/>
      <c r="Q30" s="198"/>
      <c r="R30" s="199"/>
      <c r="S30" s="177"/>
      <c r="T30" s="199"/>
      <c r="U30" s="198"/>
      <c r="V30" s="199"/>
      <c r="W30" s="177"/>
      <c r="X30" s="199"/>
    </row>
    <row r="31" spans="2:26" x14ac:dyDescent="0.15">
      <c r="B31" s="206">
        <v>41134</v>
      </c>
      <c r="C31" s="207"/>
      <c r="D31" s="208">
        <v>41138</v>
      </c>
      <c r="E31" s="209">
        <v>0</v>
      </c>
      <c r="F31" s="209">
        <v>0</v>
      </c>
      <c r="G31" s="209">
        <v>0</v>
      </c>
      <c r="H31" s="199">
        <v>9126.4</v>
      </c>
      <c r="I31" s="209">
        <v>0</v>
      </c>
      <c r="J31" s="209">
        <v>0</v>
      </c>
      <c r="K31" s="209">
        <v>0</v>
      </c>
      <c r="L31" s="199">
        <v>9887.2999999999993</v>
      </c>
      <c r="M31" s="209">
        <v>0</v>
      </c>
      <c r="N31" s="209">
        <v>0</v>
      </c>
      <c r="O31" s="209">
        <v>0</v>
      </c>
      <c r="P31" s="199">
        <v>2305.5</v>
      </c>
      <c r="Q31" s="209">
        <v>0</v>
      </c>
      <c r="R31" s="209">
        <v>0</v>
      </c>
      <c r="S31" s="209">
        <v>0</v>
      </c>
      <c r="T31" s="199">
        <v>2290.1999999999998</v>
      </c>
      <c r="U31" s="209">
        <v>0</v>
      </c>
      <c r="V31" s="209">
        <v>0</v>
      </c>
      <c r="W31" s="209">
        <v>0</v>
      </c>
      <c r="X31" s="199">
        <v>4405.3</v>
      </c>
    </row>
    <row r="32" spans="2:26" x14ac:dyDescent="0.15">
      <c r="B32" s="206" t="s">
        <v>126</v>
      </c>
      <c r="C32" s="207"/>
      <c r="D32" s="208"/>
      <c r="E32" s="198"/>
      <c r="F32" s="199"/>
      <c r="G32" s="177"/>
      <c r="H32" s="199"/>
      <c r="I32" s="198"/>
      <c r="J32" s="199"/>
      <c r="K32" s="177"/>
      <c r="L32" s="199"/>
      <c r="M32" s="198"/>
      <c r="N32" s="199"/>
      <c r="O32" s="177"/>
      <c r="P32" s="199"/>
      <c r="Q32" s="198"/>
      <c r="R32" s="199"/>
      <c r="S32" s="177"/>
      <c r="T32" s="199"/>
      <c r="U32" s="198"/>
      <c r="V32" s="199"/>
      <c r="W32" s="177"/>
      <c r="X32" s="199"/>
    </row>
    <row r="33" spans="2:26" x14ac:dyDescent="0.15">
      <c r="B33" s="206">
        <v>41141</v>
      </c>
      <c r="C33" s="207"/>
      <c r="D33" s="208">
        <v>41145</v>
      </c>
      <c r="E33" s="244">
        <v>1785</v>
      </c>
      <c r="F33" s="243">
        <v>2241.75</v>
      </c>
      <c r="G33" s="204">
        <v>2000.5976254614393</v>
      </c>
      <c r="H33" s="243">
        <v>12402.7</v>
      </c>
      <c r="I33" s="244">
        <v>1365</v>
      </c>
      <c r="J33" s="243">
        <v>1701</v>
      </c>
      <c r="K33" s="204">
        <v>1483.2156858291501</v>
      </c>
      <c r="L33" s="243">
        <v>11274</v>
      </c>
      <c r="M33" s="244">
        <v>1155</v>
      </c>
      <c r="N33" s="243">
        <v>1575</v>
      </c>
      <c r="O33" s="204">
        <v>1366.596024554224</v>
      </c>
      <c r="P33" s="243">
        <v>2875.8</v>
      </c>
      <c r="Q33" s="244">
        <v>4515</v>
      </c>
      <c r="R33" s="243">
        <v>5040</v>
      </c>
      <c r="S33" s="204">
        <v>4787.1305014568316</v>
      </c>
      <c r="T33" s="243">
        <v>2571</v>
      </c>
      <c r="U33" s="244">
        <v>3570</v>
      </c>
      <c r="V33" s="243">
        <v>4305</v>
      </c>
      <c r="W33" s="204">
        <v>3990.117329334324</v>
      </c>
      <c r="X33" s="243">
        <v>6981.7</v>
      </c>
    </row>
    <row r="34" spans="2:26" x14ac:dyDescent="0.15">
      <c r="B34" s="206" t="s">
        <v>127</v>
      </c>
      <c r="C34" s="207"/>
      <c r="D34" s="208"/>
      <c r="E34" s="198"/>
      <c r="F34" s="199"/>
      <c r="G34" s="177"/>
      <c r="H34" s="199"/>
      <c r="I34" s="198"/>
      <c r="J34" s="199"/>
      <c r="K34" s="177"/>
      <c r="L34" s="199"/>
      <c r="M34" s="198"/>
      <c r="N34" s="199"/>
      <c r="O34" s="177"/>
      <c r="P34" s="199"/>
      <c r="Q34" s="198"/>
      <c r="R34" s="199"/>
      <c r="S34" s="177"/>
      <c r="T34" s="199"/>
      <c r="U34" s="198"/>
      <c r="V34" s="199"/>
      <c r="W34" s="177"/>
      <c r="X34" s="199"/>
    </row>
    <row r="35" spans="2:26" ht="12" customHeight="1" x14ac:dyDescent="0.15">
      <c r="B35" s="206">
        <v>41148</v>
      </c>
      <c r="C35" s="207"/>
      <c r="D35" s="208">
        <v>41152</v>
      </c>
      <c r="E35" s="198">
        <v>1785</v>
      </c>
      <c r="F35" s="199">
        <v>2310</v>
      </c>
      <c r="G35" s="177">
        <v>2037.9547202157059</v>
      </c>
      <c r="H35" s="199">
        <v>9915</v>
      </c>
      <c r="I35" s="198">
        <v>1365</v>
      </c>
      <c r="J35" s="199">
        <v>1680</v>
      </c>
      <c r="K35" s="177">
        <v>1527.6107904642411</v>
      </c>
      <c r="L35" s="199">
        <v>9803.5</v>
      </c>
      <c r="M35" s="198">
        <v>1260</v>
      </c>
      <c r="N35" s="199">
        <v>1575</v>
      </c>
      <c r="O35" s="177">
        <v>1372.4632059326868</v>
      </c>
      <c r="P35" s="199">
        <v>1854.9</v>
      </c>
      <c r="Q35" s="198">
        <v>4515</v>
      </c>
      <c r="R35" s="199">
        <v>5040</v>
      </c>
      <c r="S35" s="177">
        <v>4799.799887682515</v>
      </c>
      <c r="T35" s="199">
        <v>2779.2</v>
      </c>
      <c r="U35" s="198">
        <v>3554.67</v>
      </c>
      <c r="V35" s="199">
        <v>4350.0450000000001</v>
      </c>
      <c r="W35" s="177">
        <v>3992.3599751126649</v>
      </c>
      <c r="X35" s="199">
        <v>6647.2</v>
      </c>
    </row>
    <row r="36" spans="2:26" ht="12" customHeight="1" x14ac:dyDescent="0.15">
      <c r="B36" s="206" t="s">
        <v>128</v>
      </c>
      <c r="C36" s="207"/>
      <c r="D36" s="208"/>
      <c r="E36" s="198"/>
      <c r="F36" s="199"/>
      <c r="G36" s="177"/>
      <c r="H36" s="199"/>
      <c r="I36" s="198"/>
      <c r="J36" s="199"/>
      <c r="K36" s="177"/>
      <c r="L36" s="199"/>
      <c r="M36" s="198"/>
      <c r="N36" s="199"/>
      <c r="O36" s="177"/>
      <c r="P36" s="199"/>
      <c r="Q36" s="198"/>
      <c r="R36" s="199"/>
      <c r="S36" s="177"/>
      <c r="T36" s="199"/>
      <c r="U36" s="198"/>
      <c r="V36" s="199"/>
      <c r="W36" s="177"/>
      <c r="X36" s="199"/>
    </row>
    <row r="37" spans="2:26" ht="12" customHeight="1" x14ac:dyDescent="0.15">
      <c r="B37" s="217"/>
      <c r="C37" s="218"/>
      <c r="D37" s="219"/>
      <c r="E37" s="193"/>
      <c r="F37" s="151"/>
      <c r="G37" s="180"/>
      <c r="H37" s="151"/>
      <c r="I37" s="193"/>
      <c r="J37" s="151"/>
      <c r="K37" s="180"/>
      <c r="L37" s="151"/>
      <c r="M37" s="193"/>
      <c r="N37" s="151"/>
      <c r="O37" s="180"/>
      <c r="P37" s="151"/>
      <c r="Q37" s="193"/>
      <c r="R37" s="151"/>
      <c r="S37" s="180"/>
      <c r="T37" s="151"/>
      <c r="U37" s="193"/>
      <c r="V37" s="151"/>
      <c r="W37" s="180"/>
      <c r="X37" s="151"/>
    </row>
    <row r="38" spans="2:26" ht="6" customHeight="1" x14ac:dyDescent="0.15">
      <c r="B38" s="185"/>
      <c r="C38" s="204"/>
      <c r="D38" s="204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</row>
    <row r="39" spans="2:26" ht="12.75" customHeight="1" x14ac:dyDescent="0.15">
      <c r="B39" s="179" t="s">
        <v>106</v>
      </c>
      <c r="C39" s="178" t="s">
        <v>162</v>
      </c>
      <c r="X39" s="177"/>
    </row>
    <row r="40" spans="2:26" ht="12.75" customHeight="1" x14ac:dyDescent="0.15">
      <c r="B40" s="220" t="s">
        <v>108</v>
      </c>
      <c r="C40" s="178" t="s">
        <v>109</v>
      </c>
      <c r="X40" s="177"/>
      <c r="Y40" s="177"/>
      <c r="Z40" s="177"/>
    </row>
    <row r="41" spans="2:26" x14ac:dyDescent="0.15">
      <c r="B41" s="220"/>
      <c r="X41" s="177"/>
      <c r="Y41" s="177"/>
      <c r="Z41" s="177"/>
    </row>
    <row r="42" spans="2:26" x14ac:dyDescent="0.15">
      <c r="B42" s="220"/>
      <c r="X42" s="177"/>
      <c r="Y42" s="177"/>
      <c r="Z42" s="177"/>
    </row>
    <row r="43" spans="2:26" x14ac:dyDescent="0.15">
      <c r="X43" s="177"/>
      <c r="Y43" s="177"/>
      <c r="Z43" s="177"/>
    </row>
    <row r="44" spans="2:26" x14ac:dyDescent="0.15">
      <c r="X44" s="177"/>
      <c r="Y44" s="177"/>
      <c r="Z44" s="177"/>
    </row>
    <row r="45" spans="2:26" x14ac:dyDescent="0.15">
      <c r="X45" s="177"/>
      <c r="Y45" s="177"/>
      <c r="Z45" s="177"/>
    </row>
    <row r="46" spans="2:26" x14ac:dyDescent="0.15">
      <c r="X46" s="177"/>
      <c r="Y46" s="177"/>
      <c r="Z46" s="177"/>
    </row>
    <row r="47" spans="2:26" x14ac:dyDescent="0.15">
      <c r="X47" s="177"/>
      <c r="Y47" s="177"/>
      <c r="Z47" s="177"/>
    </row>
    <row r="48" spans="2:26" x14ac:dyDescent="0.15">
      <c r="X48" s="177"/>
      <c r="Y48" s="177"/>
      <c r="Z48" s="177"/>
    </row>
    <row r="49" spans="24:26" x14ac:dyDescent="0.15">
      <c r="X49" s="177"/>
      <c r="Y49" s="177"/>
      <c r="Z49" s="177"/>
    </row>
    <row r="50" spans="24:26" x14ac:dyDescent="0.15">
      <c r="X50" s="177"/>
      <c r="Y50" s="177"/>
      <c r="Z50" s="177"/>
    </row>
    <row r="51" spans="24:26" x14ac:dyDescent="0.15">
      <c r="X51" s="177"/>
      <c r="Y51" s="177"/>
      <c r="Z51" s="177"/>
    </row>
    <row r="52" spans="24:26" x14ac:dyDescent="0.15">
      <c r="X52" s="177"/>
      <c r="Y52" s="177"/>
      <c r="Z52" s="177"/>
    </row>
    <row r="53" spans="24:26" x14ac:dyDescent="0.15">
      <c r="X53" s="177"/>
      <c r="Y53" s="177"/>
      <c r="Z53" s="177"/>
    </row>
    <row r="54" spans="24:26" x14ac:dyDescent="0.15">
      <c r="X54" s="177"/>
      <c r="Y54" s="177"/>
      <c r="Z54" s="177"/>
    </row>
    <row r="55" spans="24:26" x14ac:dyDescent="0.15">
      <c r="X55" s="177"/>
      <c r="Y55" s="177"/>
      <c r="Z55" s="177"/>
    </row>
    <row r="56" spans="24:26" x14ac:dyDescent="0.15">
      <c r="X56" s="177"/>
      <c r="Y56" s="177"/>
      <c r="Z56" s="177"/>
    </row>
    <row r="57" spans="24:26" x14ac:dyDescent="0.15">
      <c r="X57" s="177"/>
      <c r="Y57" s="177"/>
      <c r="Z57" s="177"/>
    </row>
    <row r="58" spans="24:26" x14ac:dyDescent="0.15">
      <c r="X58" s="177"/>
      <c r="Y58" s="177"/>
      <c r="Z58" s="177"/>
    </row>
    <row r="59" spans="24:26" x14ac:dyDescent="0.15">
      <c r="X59" s="177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zoomScale="75" workbookViewId="0"/>
  </sheetViews>
  <sheetFormatPr defaultColWidth="6.5" defaultRowHeight="12" x14ac:dyDescent="0.15"/>
  <cols>
    <col min="1" max="1" width="6.5" style="13" customWidth="1"/>
    <col min="2" max="6" width="6.5" style="13"/>
    <col min="7" max="8" width="6.5" style="13" customWidth="1"/>
    <col min="9" max="9" width="3.375" style="13" customWidth="1"/>
    <col min="10" max="10" width="6.5" style="13" customWidth="1"/>
    <col min="11" max="11" width="4.625" style="13" customWidth="1"/>
    <col min="12" max="20" width="6.5" style="13" customWidth="1"/>
    <col min="21" max="21" width="4.625" style="13" customWidth="1"/>
    <col min="22" max="16384" width="6.5" style="13"/>
  </cols>
  <sheetData>
    <row r="2" spans="2:22" ht="16.5" customHeight="1" x14ac:dyDescent="0.15">
      <c r="B2" s="12" t="s">
        <v>7</v>
      </c>
      <c r="C2" s="12"/>
      <c r="D2" s="12"/>
      <c r="E2" s="12"/>
    </row>
    <row r="3" spans="2:22" ht="16.5" customHeight="1" x14ac:dyDescent="0.15">
      <c r="B3" s="12"/>
      <c r="C3" s="12"/>
      <c r="D3" s="12"/>
      <c r="E3" s="12"/>
      <c r="K3" s="13" t="s">
        <v>8</v>
      </c>
      <c r="L3" s="12"/>
      <c r="M3" s="12"/>
      <c r="N3" s="12"/>
      <c r="O3" s="12"/>
      <c r="P3" s="12"/>
      <c r="Q3" s="12"/>
      <c r="R3" s="12"/>
      <c r="S3" s="12"/>
      <c r="T3" s="12"/>
      <c r="U3" s="13" t="s">
        <v>8</v>
      </c>
      <c r="V3" s="12"/>
    </row>
    <row r="4" spans="2:22" ht="16.5" customHeight="1" x14ac:dyDescent="0.15">
      <c r="B4" s="12" t="s">
        <v>9</v>
      </c>
      <c r="C4" s="12"/>
      <c r="D4" s="12"/>
      <c r="E4" s="12"/>
      <c r="J4" s="13" t="s">
        <v>10</v>
      </c>
      <c r="K4" s="13">
        <v>3</v>
      </c>
      <c r="L4" s="12"/>
      <c r="M4" s="12" t="s">
        <v>11</v>
      </c>
      <c r="O4" s="12"/>
      <c r="P4" s="12"/>
      <c r="Q4" s="12"/>
      <c r="R4" s="12"/>
      <c r="S4" s="12"/>
      <c r="T4" s="12"/>
      <c r="V4" s="12"/>
    </row>
    <row r="5" spans="2:22" ht="16.5" customHeight="1" x14ac:dyDescent="0.15">
      <c r="B5" s="12"/>
      <c r="C5" s="12"/>
      <c r="D5" s="12"/>
      <c r="E5" s="12"/>
      <c r="L5" s="12"/>
      <c r="N5" s="12"/>
      <c r="O5" s="12"/>
      <c r="P5" s="12"/>
      <c r="Q5" s="12"/>
      <c r="R5" s="12"/>
      <c r="S5" s="12"/>
      <c r="T5" s="12"/>
      <c r="U5" s="12"/>
      <c r="V5" s="12"/>
    </row>
    <row r="6" spans="2:22" ht="16.5" customHeight="1" x14ac:dyDescent="0.15">
      <c r="B6" s="12" t="s">
        <v>12</v>
      </c>
      <c r="C6" s="12"/>
      <c r="D6" s="12"/>
      <c r="E6" s="12"/>
      <c r="N6" s="12" t="s">
        <v>13</v>
      </c>
      <c r="O6" s="12"/>
      <c r="P6" s="12"/>
      <c r="Q6" s="12"/>
      <c r="R6" s="12"/>
      <c r="S6" s="12"/>
      <c r="T6" s="12"/>
      <c r="V6" s="12"/>
    </row>
    <row r="7" spans="2:22" ht="16.5" customHeight="1" x14ac:dyDescent="0.15">
      <c r="B7" s="12"/>
      <c r="C7" s="12"/>
      <c r="D7" s="12"/>
      <c r="E7" s="12"/>
      <c r="N7" s="12" t="s">
        <v>14</v>
      </c>
      <c r="O7" s="12"/>
      <c r="P7" s="12"/>
      <c r="Q7" s="12"/>
      <c r="R7" s="12"/>
      <c r="S7" s="12"/>
      <c r="T7" s="13" t="s">
        <v>10</v>
      </c>
      <c r="U7" s="12">
        <v>48</v>
      </c>
      <c r="V7" s="12"/>
    </row>
    <row r="8" spans="2:22" ht="16.5" customHeight="1" x14ac:dyDescent="0.15">
      <c r="C8" s="12" t="s">
        <v>13</v>
      </c>
      <c r="D8" s="12"/>
      <c r="E8" s="12"/>
      <c r="N8" s="12" t="s">
        <v>15</v>
      </c>
      <c r="T8" s="13" t="s">
        <v>10</v>
      </c>
      <c r="U8" s="13">
        <v>51</v>
      </c>
      <c r="V8" s="12"/>
    </row>
    <row r="9" spans="2:22" ht="16.5" customHeight="1" x14ac:dyDescent="0.15">
      <c r="C9" s="12" t="s">
        <v>16</v>
      </c>
      <c r="D9" s="12"/>
      <c r="E9" s="12"/>
      <c r="J9" s="13" t="s">
        <v>10</v>
      </c>
      <c r="K9" s="13">
        <v>4</v>
      </c>
      <c r="N9" s="12" t="s">
        <v>17</v>
      </c>
      <c r="O9" s="12"/>
      <c r="P9" s="12"/>
      <c r="Q9" s="12"/>
      <c r="R9" s="12"/>
      <c r="S9" s="12"/>
      <c r="T9" s="13" t="s">
        <v>10</v>
      </c>
      <c r="U9" s="12">
        <v>53</v>
      </c>
      <c r="V9" s="12"/>
    </row>
    <row r="10" spans="2:22" ht="16.5" customHeight="1" x14ac:dyDescent="0.15">
      <c r="C10" s="12" t="s">
        <v>18</v>
      </c>
      <c r="D10" s="12"/>
      <c r="E10" s="12"/>
      <c r="J10" s="13" t="s">
        <v>10</v>
      </c>
      <c r="K10" s="13">
        <v>6</v>
      </c>
      <c r="N10" s="12" t="s">
        <v>19</v>
      </c>
      <c r="T10" s="13" t="s">
        <v>10</v>
      </c>
      <c r="U10" s="13">
        <v>55</v>
      </c>
      <c r="V10" s="12"/>
    </row>
    <row r="11" spans="2:22" ht="16.5" customHeight="1" x14ac:dyDescent="0.15">
      <c r="C11" s="12" t="s">
        <v>20</v>
      </c>
      <c r="D11" s="12"/>
      <c r="E11" s="12"/>
      <c r="J11" s="13" t="s">
        <v>10</v>
      </c>
      <c r="K11" s="13">
        <v>10</v>
      </c>
      <c r="N11" s="12" t="s">
        <v>21</v>
      </c>
      <c r="O11" s="12"/>
      <c r="P11" s="12"/>
      <c r="Q11" s="12"/>
      <c r="R11" s="12"/>
      <c r="S11" s="12"/>
      <c r="T11" s="13" t="s">
        <v>10</v>
      </c>
      <c r="U11" s="12">
        <v>56</v>
      </c>
      <c r="V11" s="12"/>
    </row>
    <row r="12" spans="2:22" ht="16.5" customHeight="1" x14ac:dyDescent="0.15">
      <c r="C12" s="12" t="s">
        <v>22</v>
      </c>
      <c r="D12" s="12"/>
      <c r="E12" s="12"/>
      <c r="J12" s="13" t="s">
        <v>10</v>
      </c>
      <c r="K12" s="13">
        <v>14</v>
      </c>
      <c r="N12" s="12"/>
      <c r="O12" s="12"/>
      <c r="P12" s="12"/>
      <c r="Q12" s="12"/>
      <c r="R12" s="12"/>
      <c r="S12" s="12"/>
      <c r="U12" s="12"/>
      <c r="V12" s="12"/>
    </row>
    <row r="13" spans="2:22" ht="16.5" customHeight="1" x14ac:dyDescent="0.15">
      <c r="C13" s="12" t="s">
        <v>23</v>
      </c>
      <c r="D13" s="12"/>
      <c r="E13" s="12"/>
      <c r="J13" s="13" t="s">
        <v>10</v>
      </c>
      <c r="K13" s="13">
        <v>18</v>
      </c>
      <c r="N13" s="13" t="s">
        <v>24</v>
      </c>
      <c r="V13" s="12"/>
    </row>
    <row r="14" spans="2:22" ht="16.5" customHeight="1" x14ac:dyDescent="0.15">
      <c r="C14" s="12" t="s">
        <v>25</v>
      </c>
      <c r="D14" s="12"/>
      <c r="E14" s="12"/>
      <c r="J14" s="13" t="s">
        <v>10</v>
      </c>
      <c r="K14" s="13">
        <v>19</v>
      </c>
      <c r="N14" s="12" t="s">
        <v>26</v>
      </c>
      <c r="O14" s="12"/>
      <c r="P14" s="12"/>
      <c r="Q14" s="12"/>
      <c r="R14" s="12"/>
      <c r="S14" s="12"/>
      <c r="T14" s="13" t="s">
        <v>10</v>
      </c>
      <c r="U14" s="12">
        <v>59</v>
      </c>
      <c r="V14" s="12"/>
    </row>
    <row r="15" spans="2:22" ht="16.5" customHeight="1" x14ac:dyDescent="0.15">
      <c r="C15" s="12"/>
      <c r="N15" s="12" t="s">
        <v>27</v>
      </c>
      <c r="O15" s="12"/>
      <c r="P15" s="12"/>
      <c r="Q15" s="12"/>
      <c r="R15" s="12"/>
      <c r="S15" s="12"/>
      <c r="T15" s="13" t="s">
        <v>10</v>
      </c>
      <c r="U15" s="12">
        <v>61</v>
      </c>
      <c r="V15" s="12"/>
    </row>
    <row r="16" spans="2:22" ht="16.5" customHeight="1" x14ac:dyDescent="0.15">
      <c r="C16" s="12" t="s">
        <v>24</v>
      </c>
      <c r="D16" s="12"/>
      <c r="E16" s="12"/>
      <c r="N16" s="12" t="s">
        <v>28</v>
      </c>
      <c r="O16" s="12"/>
      <c r="P16" s="12"/>
      <c r="Q16" s="12"/>
      <c r="R16" s="12"/>
      <c r="S16" s="12"/>
      <c r="T16" s="13" t="s">
        <v>10</v>
      </c>
      <c r="U16" s="12">
        <v>62</v>
      </c>
      <c r="V16" s="12"/>
    </row>
    <row r="17" spans="2:22" ht="16.5" customHeight="1" x14ac:dyDescent="0.15">
      <c r="C17" s="12" t="s">
        <v>26</v>
      </c>
      <c r="D17" s="12"/>
      <c r="E17" s="12"/>
      <c r="J17" s="13" t="s">
        <v>10</v>
      </c>
      <c r="K17" s="13">
        <v>21</v>
      </c>
      <c r="N17" s="12"/>
      <c r="O17" s="12"/>
      <c r="P17" s="12"/>
      <c r="Q17" s="12"/>
      <c r="R17" s="12"/>
      <c r="S17" s="12"/>
      <c r="U17" s="12"/>
      <c r="V17" s="12"/>
    </row>
    <row r="18" spans="2:22" ht="16.5" customHeight="1" x14ac:dyDescent="0.15">
      <c r="C18" s="12" t="s">
        <v>27</v>
      </c>
      <c r="D18" s="12"/>
      <c r="E18" s="12"/>
      <c r="J18" s="13" t="s">
        <v>10</v>
      </c>
      <c r="K18" s="13">
        <v>23</v>
      </c>
      <c r="R18" s="12"/>
      <c r="S18" s="12"/>
      <c r="T18" s="12"/>
      <c r="U18" s="12"/>
      <c r="V18" s="12"/>
    </row>
    <row r="19" spans="2:22" ht="16.5" customHeight="1" x14ac:dyDescent="0.15">
      <c r="C19" s="12" t="s">
        <v>28</v>
      </c>
      <c r="D19" s="12"/>
      <c r="E19" s="12"/>
      <c r="J19" s="13" t="s">
        <v>10</v>
      </c>
      <c r="K19" s="13">
        <v>24</v>
      </c>
      <c r="L19" s="12"/>
      <c r="M19" s="12" t="s">
        <v>29</v>
      </c>
      <c r="O19" s="12"/>
      <c r="P19" s="12"/>
      <c r="Q19" s="12"/>
      <c r="R19" s="12"/>
      <c r="S19" s="12"/>
      <c r="T19" s="12"/>
      <c r="V19" s="12"/>
    </row>
    <row r="20" spans="2:22" ht="16.5" customHeight="1" x14ac:dyDescent="0.15">
      <c r="C20" s="12"/>
      <c r="D20" s="12"/>
      <c r="E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6.5" customHeight="1" x14ac:dyDescent="0.15">
      <c r="C21" s="12"/>
      <c r="D21" s="12"/>
      <c r="E21" s="12"/>
      <c r="N21" s="12" t="s">
        <v>13</v>
      </c>
      <c r="O21" s="12"/>
      <c r="P21" s="12"/>
      <c r="Q21" s="12"/>
      <c r="R21" s="12"/>
      <c r="S21" s="12"/>
      <c r="T21" s="12"/>
      <c r="V21" s="12"/>
    </row>
    <row r="22" spans="2:22" ht="16.5" customHeight="1" x14ac:dyDescent="0.15">
      <c r="B22" s="13" t="s">
        <v>30</v>
      </c>
      <c r="C22" s="12"/>
      <c r="D22" s="12"/>
      <c r="E22" s="12"/>
      <c r="N22" s="12" t="s">
        <v>14</v>
      </c>
      <c r="O22" s="12"/>
      <c r="P22" s="12"/>
      <c r="Q22" s="12"/>
      <c r="R22" s="12"/>
      <c r="S22" s="12"/>
      <c r="T22" s="13" t="s">
        <v>10</v>
      </c>
      <c r="U22" s="12">
        <v>63</v>
      </c>
      <c r="V22" s="12"/>
    </row>
    <row r="23" spans="2:22" ht="16.5" customHeight="1" x14ac:dyDescent="0.15">
      <c r="C23" s="12"/>
      <c r="D23" s="12"/>
      <c r="E23" s="12"/>
      <c r="N23" s="12" t="s">
        <v>15</v>
      </c>
      <c r="T23" s="13" t="s">
        <v>10</v>
      </c>
      <c r="U23" s="13">
        <v>66</v>
      </c>
      <c r="V23" s="12"/>
    </row>
    <row r="24" spans="2:22" ht="16.5" customHeight="1" x14ac:dyDescent="0.15">
      <c r="B24" s="12"/>
      <c r="C24" s="13" t="s">
        <v>13</v>
      </c>
      <c r="D24" s="12"/>
      <c r="E24" s="12"/>
      <c r="N24" s="12" t="s">
        <v>31</v>
      </c>
      <c r="T24" s="13" t="s">
        <v>10</v>
      </c>
      <c r="U24" s="13">
        <v>69</v>
      </c>
      <c r="V24" s="12"/>
    </row>
    <row r="25" spans="2:22" ht="16.5" customHeight="1" x14ac:dyDescent="0.15">
      <c r="C25" s="12" t="s">
        <v>16</v>
      </c>
      <c r="D25" s="12"/>
      <c r="E25" s="12"/>
      <c r="J25" s="13" t="s">
        <v>10</v>
      </c>
      <c r="K25" s="13">
        <v>26</v>
      </c>
      <c r="N25" s="12" t="s">
        <v>32</v>
      </c>
      <c r="T25" s="13" t="s">
        <v>10</v>
      </c>
      <c r="U25" s="13">
        <v>72</v>
      </c>
      <c r="V25" s="12"/>
    </row>
    <row r="26" spans="2:22" ht="16.5" customHeight="1" x14ac:dyDescent="0.15">
      <c r="C26" s="12" t="s">
        <v>18</v>
      </c>
      <c r="D26" s="12"/>
      <c r="E26" s="12"/>
      <c r="J26" s="13" t="s">
        <v>10</v>
      </c>
      <c r="K26" s="13">
        <v>28</v>
      </c>
      <c r="N26" s="12"/>
      <c r="O26" s="12"/>
      <c r="P26" s="12"/>
      <c r="Q26" s="12"/>
      <c r="R26" s="12"/>
      <c r="S26" s="12"/>
      <c r="U26" s="12"/>
      <c r="V26" s="12"/>
    </row>
    <row r="27" spans="2:22" ht="16.5" customHeight="1" x14ac:dyDescent="0.15">
      <c r="C27" s="12" t="s">
        <v>20</v>
      </c>
      <c r="D27" s="12"/>
      <c r="E27" s="12"/>
      <c r="J27" s="13" t="s">
        <v>10</v>
      </c>
      <c r="K27" s="13">
        <v>32</v>
      </c>
      <c r="N27" s="13" t="s">
        <v>24</v>
      </c>
      <c r="V27" s="12"/>
    </row>
    <row r="28" spans="2:22" ht="16.5" customHeight="1" x14ac:dyDescent="0.15">
      <c r="C28" s="12" t="s">
        <v>22</v>
      </c>
      <c r="D28" s="12"/>
      <c r="E28" s="12"/>
      <c r="J28" s="13" t="s">
        <v>10</v>
      </c>
      <c r="K28" s="13">
        <v>36</v>
      </c>
      <c r="N28" s="12" t="s">
        <v>26</v>
      </c>
      <c r="O28" s="12"/>
      <c r="P28" s="12"/>
      <c r="Q28" s="12"/>
      <c r="R28" s="12"/>
      <c r="S28" s="12"/>
      <c r="T28" s="13" t="s">
        <v>10</v>
      </c>
      <c r="U28" s="12">
        <v>73</v>
      </c>
      <c r="V28" s="12"/>
    </row>
    <row r="29" spans="2:22" ht="16.5" customHeight="1" x14ac:dyDescent="0.15">
      <c r="C29" s="12" t="s">
        <v>23</v>
      </c>
      <c r="D29" s="12"/>
      <c r="E29" s="12"/>
      <c r="J29" s="13" t="s">
        <v>10</v>
      </c>
      <c r="K29" s="13">
        <v>40</v>
      </c>
      <c r="N29" s="12"/>
      <c r="O29" s="12"/>
      <c r="P29" s="12"/>
      <c r="Q29" s="12"/>
      <c r="R29" s="12"/>
      <c r="S29" s="12"/>
      <c r="U29" s="12"/>
    </row>
    <row r="30" spans="2:22" ht="16.5" customHeight="1" x14ac:dyDescent="0.15">
      <c r="C30" s="12" t="s">
        <v>25</v>
      </c>
      <c r="D30" s="12"/>
      <c r="E30" s="12"/>
      <c r="J30" s="13" t="s">
        <v>10</v>
      </c>
      <c r="K30" s="13">
        <v>41</v>
      </c>
      <c r="M30" s="13" t="s">
        <v>33</v>
      </c>
      <c r="N30" s="12"/>
      <c r="T30" s="13" t="s">
        <v>10</v>
      </c>
      <c r="U30" s="12">
        <v>75</v>
      </c>
      <c r="V30" s="12"/>
    </row>
    <row r="31" spans="2:22" ht="16.5" customHeight="1" x14ac:dyDescent="0.15">
      <c r="C31" s="12"/>
      <c r="D31" s="12"/>
      <c r="E31" s="12"/>
      <c r="O31" s="12"/>
      <c r="P31" s="12"/>
      <c r="Q31" s="12"/>
      <c r="R31" s="12"/>
      <c r="S31" s="12"/>
      <c r="T31" s="12"/>
      <c r="U31" s="12"/>
      <c r="V31" s="12"/>
    </row>
    <row r="32" spans="2:22" ht="16.5" customHeight="1" x14ac:dyDescent="0.15">
      <c r="C32" s="12" t="s">
        <v>24</v>
      </c>
      <c r="D32" s="12"/>
      <c r="E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3:22" ht="16.5" customHeight="1" x14ac:dyDescent="0.15">
      <c r="C33" s="12" t="s">
        <v>26</v>
      </c>
      <c r="D33" s="12"/>
      <c r="E33" s="12"/>
      <c r="J33" s="13" t="s">
        <v>10</v>
      </c>
      <c r="K33" s="13">
        <v>43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3:22" ht="16.5" customHeight="1" x14ac:dyDescent="0.15">
      <c r="C34" s="12" t="s">
        <v>27</v>
      </c>
      <c r="D34" s="12"/>
      <c r="E34" s="12"/>
      <c r="J34" s="13" t="s">
        <v>10</v>
      </c>
      <c r="K34" s="13">
        <v>45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3:22" ht="16.5" customHeight="1" x14ac:dyDescent="0.15">
      <c r="C35" s="12" t="s">
        <v>28</v>
      </c>
      <c r="D35" s="12"/>
      <c r="E35" s="12"/>
      <c r="J35" s="13" t="s">
        <v>10</v>
      </c>
      <c r="K35" s="13">
        <v>46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3:22" ht="16.5" customHeight="1" x14ac:dyDescent="0.15">
      <c r="C36" s="12"/>
      <c r="D36" s="12"/>
      <c r="E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3:22" ht="16.5" customHeight="1" x14ac:dyDescent="0.15">
      <c r="C37" s="12"/>
      <c r="D37" s="12"/>
      <c r="E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3:22" ht="12.75" customHeight="1" x14ac:dyDescent="0.15">
      <c r="C38" s="12"/>
      <c r="D38" s="12"/>
      <c r="E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3:22" ht="12.75" customHeight="1" x14ac:dyDescent="0.15"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3:22" ht="12.75" customHeight="1" x14ac:dyDescent="0.15"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3:22" ht="12.75" customHeight="1" x14ac:dyDescent="0.15"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3:22" ht="12.75" customHeight="1" x14ac:dyDescent="0.15"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3:22" ht="12.75" customHeight="1" x14ac:dyDescent="0.15"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3:22" ht="12.75" customHeight="1" x14ac:dyDescent="0.15"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3:22" ht="12.75" customHeight="1" x14ac:dyDescent="0.15"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3:22" ht="12.75" customHeight="1" x14ac:dyDescent="0.15"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3:22" ht="12.75" customHeight="1" x14ac:dyDescent="0.15"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3:22" ht="12.75" customHeight="1" x14ac:dyDescent="0.15"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8:22" ht="12.75" customHeight="1" x14ac:dyDescent="0.15"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8:22" ht="12.75" customHeight="1" x14ac:dyDescent="0.15"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8:22" ht="12.75" customHeight="1" x14ac:dyDescent="0.15"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8:22" x14ac:dyDescent="0.15"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8:22" x14ac:dyDescent="0.15"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8:22" x14ac:dyDescent="0.15">
      <c r="H54" s="12"/>
      <c r="I54" s="12"/>
      <c r="J54" s="12"/>
      <c r="K54" s="12"/>
      <c r="L54" s="12"/>
      <c r="M54" s="12"/>
      <c r="V54" s="12"/>
    </row>
  </sheetData>
  <phoneticPr fontId="6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78" customWidth="1"/>
    <col min="2" max="2" width="5.625" style="178" customWidth="1"/>
    <col min="3" max="3" width="2.75" style="178" customWidth="1"/>
    <col min="4" max="4" width="6" style="178" customWidth="1"/>
    <col min="5" max="7" width="5.875" style="178" customWidth="1"/>
    <col min="8" max="8" width="8.125" style="178" customWidth="1"/>
    <col min="9" max="11" width="5.875" style="178" customWidth="1"/>
    <col min="12" max="12" width="8.125" style="178" customWidth="1"/>
    <col min="13" max="15" width="5.875" style="178" customWidth="1"/>
    <col min="16" max="16" width="8.125" style="178" customWidth="1"/>
    <col min="17" max="19" width="5.875" style="178" customWidth="1"/>
    <col min="20" max="20" width="8.125" style="178" customWidth="1"/>
    <col min="21" max="23" width="5.875" style="178" customWidth="1"/>
    <col min="24" max="24" width="8.125" style="178" customWidth="1"/>
    <col min="25" max="16384" width="7.5" style="178"/>
  </cols>
  <sheetData>
    <row r="3" spans="2:31" x14ac:dyDescent="0.15">
      <c r="B3" s="136" t="s">
        <v>163</v>
      </c>
    </row>
    <row r="4" spans="2:31" x14ac:dyDescent="0.15">
      <c r="X4" s="179" t="s">
        <v>85</v>
      </c>
    </row>
    <row r="5" spans="2:31" ht="6" customHeight="1" x14ac:dyDescent="0.15"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Z5" s="177"/>
    </row>
    <row r="6" spans="2:31" ht="13.5" x14ac:dyDescent="0.15">
      <c r="B6" s="181"/>
      <c r="C6" s="182" t="s">
        <v>86</v>
      </c>
      <c r="D6" s="183"/>
      <c r="E6" s="224" t="s">
        <v>133</v>
      </c>
      <c r="F6" s="225"/>
      <c r="G6" s="225"/>
      <c r="H6" s="226"/>
      <c r="I6" s="224" t="s">
        <v>134</v>
      </c>
      <c r="J6" s="225"/>
      <c r="K6" s="225"/>
      <c r="L6" s="226"/>
      <c r="M6" s="224" t="s">
        <v>135</v>
      </c>
      <c r="N6" s="225"/>
      <c r="O6" s="225"/>
      <c r="P6" s="226"/>
      <c r="Q6" s="221" t="s">
        <v>138</v>
      </c>
      <c r="R6" s="222"/>
      <c r="S6" s="222"/>
      <c r="T6" s="223"/>
      <c r="U6" s="224" t="s">
        <v>139</v>
      </c>
      <c r="V6" s="225"/>
      <c r="W6" s="225"/>
      <c r="X6" s="226"/>
      <c r="Z6" s="158"/>
      <c r="AA6" s="144"/>
      <c r="AB6" s="144"/>
      <c r="AC6" s="144"/>
      <c r="AD6" s="144"/>
      <c r="AE6" s="144"/>
    </row>
    <row r="7" spans="2:31" ht="13.5" x14ac:dyDescent="0.15">
      <c r="B7" s="184" t="s">
        <v>92</v>
      </c>
      <c r="C7" s="185"/>
      <c r="D7" s="186"/>
      <c r="E7" s="190" t="s">
        <v>93</v>
      </c>
      <c r="F7" s="188" t="s">
        <v>94</v>
      </c>
      <c r="G7" s="191" t="s">
        <v>95</v>
      </c>
      <c r="H7" s="188" t="s">
        <v>96</v>
      </c>
      <c r="I7" s="190" t="s">
        <v>93</v>
      </c>
      <c r="J7" s="188" t="s">
        <v>94</v>
      </c>
      <c r="K7" s="191" t="s">
        <v>95</v>
      </c>
      <c r="L7" s="188" t="s">
        <v>96</v>
      </c>
      <c r="M7" s="190" t="s">
        <v>93</v>
      </c>
      <c r="N7" s="188" t="s">
        <v>94</v>
      </c>
      <c r="O7" s="190" t="s">
        <v>95</v>
      </c>
      <c r="P7" s="188" t="s">
        <v>96</v>
      </c>
      <c r="Q7" s="190" t="s">
        <v>93</v>
      </c>
      <c r="R7" s="188" t="s">
        <v>94</v>
      </c>
      <c r="S7" s="191" t="s">
        <v>95</v>
      </c>
      <c r="T7" s="188" t="s">
        <v>96</v>
      </c>
      <c r="U7" s="190" t="s">
        <v>93</v>
      </c>
      <c r="V7" s="188" t="s">
        <v>94</v>
      </c>
      <c r="W7" s="191" t="s">
        <v>95</v>
      </c>
      <c r="X7" s="188" t="s">
        <v>96</v>
      </c>
      <c r="Z7" s="177"/>
      <c r="AA7" s="158"/>
      <c r="AB7" s="158"/>
      <c r="AC7" s="158"/>
      <c r="AD7" s="158"/>
      <c r="AE7" s="158"/>
    </row>
    <row r="8" spans="2:31" ht="13.5" x14ac:dyDescent="0.15">
      <c r="B8" s="193"/>
      <c r="C8" s="180"/>
      <c r="D8" s="180"/>
      <c r="E8" s="194"/>
      <c r="F8" s="195"/>
      <c r="G8" s="196" t="s">
        <v>97</v>
      </c>
      <c r="H8" s="195"/>
      <c r="I8" s="194"/>
      <c r="J8" s="195"/>
      <c r="K8" s="196" t="s">
        <v>97</v>
      </c>
      <c r="L8" s="195"/>
      <c r="M8" s="194"/>
      <c r="N8" s="195"/>
      <c r="O8" s="194" t="s">
        <v>97</v>
      </c>
      <c r="P8" s="195"/>
      <c r="Q8" s="194"/>
      <c r="R8" s="195"/>
      <c r="S8" s="196" t="s">
        <v>97</v>
      </c>
      <c r="T8" s="195"/>
      <c r="U8" s="194"/>
      <c r="V8" s="195"/>
      <c r="W8" s="196" t="s">
        <v>97</v>
      </c>
      <c r="X8" s="195"/>
      <c r="Z8" s="177"/>
      <c r="AA8" s="158"/>
      <c r="AB8" s="158"/>
      <c r="AC8" s="158"/>
      <c r="AD8" s="158"/>
      <c r="AE8" s="158"/>
    </row>
    <row r="9" spans="2:31" ht="14.1" customHeight="1" x14ac:dyDescent="0.15">
      <c r="B9" s="181" t="s">
        <v>0</v>
      </c>
      <c r="C9" s="189">
        <v>20</v>
      </c>
      <c r="D9" s="241" t="s">
        <v>1</v>
      </c>
      <c r="E9" s="198">
        <v>840</v>
      </c>
      <c r="F9" s="199">
        <v>1769</v>
      </c>
      <c r="G9" s="177">
        <v>1252</v>
      </c>
      <c r="H9" s="199">
        <v>751701</v>
      </c>
      <c r="I9" s="198">
        <v>1313</v>
      </c>
      <c r="J9" s="199">
        <v>1943</v>
      </c>
      <c r="K9" s="177">
        <v>1652</v>
      </c>
      <c r="L9" s="199">
        <v>226807</v>
      </c>
      <c r="M9" s="198">
        <v>1470</v>
      </c>
      <c r="N9" s="199">
        <v>2100</v>
      </c>
      <c r="O9" s="177">
        <v>1788</v>
      </c>
      <c r="P9" s="199">
        <v>201923</v>
      </c>
      <c r="Q9" s="198">
        <v>1365</v>
      </c>
      <c r="R9" s="199">
        <v>2100</v>
      </c>
      <c r="S9" s="177">
        <v>1786</v>
      </c>
      <c r="T9" s="199">
        <v>208233</v>
      </c>
      <c r="U9" s="198">
        <v>1155</v>
      </c>
      <c r="V9" s="199">
        <v>1785</v>
      </c>
      <c r="W9" s="177">
        <v>1472</v>
      </c>
      <c r="X9" s="199">
        <v>200754</v>
      </c>
      <c r="Z9" s="177"/>
      <c r="AA9" s="158"/>
      <c r="AB9" s="158"/>
      <c r="AC9" s="158"/>
      <c r="AD9" s="158"/>
      <c r="AE9" s="158"/>
    </row>
    <row r="10" spans="2:31" ht="14.1" customHeight="1" x14ac:dyDescent="0.15">
      <c r="B10" s="198"/>
      <c r="C10" s="189">
        <v>21</v>
      </c>
      <c r="D10" s="177"/>
      <c r="E10" s="198">
        <v>735</v>
      </c>
      <c r="F10" s="199">
        <v>1680</v>
      </c>
      <c r="G10" s="177">
        <v>1134</v>
      </c>
      <c r="H10" s="199">
        <v>1161490</v>
      </c>
      <c r="I10" s="198">
        <v>1260</v>
      </c>
      <c r="J10" s="199">
        <v>1890</v>
      </c>
      <c r="K10" s="177">
        <v>1557</v>
      </c>
      <c r="L10" s="199">
        <v>294454</v>
      </c>
      <c r="M10" s="198">
        <v>1418</v>
      </c>
      <c r="N10" s="199">
        <v>2048</v>
      </c>
      <c r="O10" s="177">
        <v>1697</v>
      </c>
      <c r="P10" s="199">
        <v>269189</v>
      </c>
      <c r="Q10" s="198">
        <v>1365</v>
      </c>
      <c r="R10" s="199">
        <v>2048</v>
      </c>
      <c r="S10" s="177">
        <v>1649</v>
      </c>
      <c r="T10" s="199">
        <v>244431</v>
      </c>
      <c r="U10" s="198">
        <v>1050</v>
      </c>
      <c r="V10" s="199">
        <v>1680</v>
      </c>
      <c r="W10" s="177">
        <v>1426</v>
      </c>
      <c r="X10" s="199">
        <v>242694</v>
      </c>
      <c r="Z10" s="177"/>
      <c r="AA10" s="158"/>
      <c r="AB10" s="158"/>
      <c r="AC10" s="158"/>
      <c r="AD10" s="158"/>
      <c r="AE10" s="158"/>
    </row>
    <row r="11" spans="2:31" ht="14.1" customHeight="1" x14ac:dyDescent="0.15">
      <c r="B11" s="198"/>
      <c r="C11" s="189">
        <v>22</v>
      </c>
      <c r="D11" s="200"/>
      <c r="E11" s="199">
        <v>735</v>
      </c>
      <c r="F11" s="199">
        <v>1379</v>
      </c>
      <c r="G11" s="199">
        <v>1276</v>
      </c>
      <c r="H11" s="199">
        <v>1287402</v>
      </c>
      <c r="I11" s="199">
        <v>1260</v>
      </c>
      <c r="J11" s="199">
        <v>2100</v>
      </c>
      <c r="K11" s="199">
        <v>1610</v>
      </c>
      <c r="L11" s="199">
        <v>270866</v>
      </c>
      <c r="M11" s="199">
        <v>1365</v>
      </c>
      <c r="N11" s="199">
        <v>2310</v>
      </c>
      <c r="O11" s="199">
        <v>1722</v>
      </c>
      <c r="P11" s="199">
        <v>249827</v>
      </c>
      <c r="Q11" s="199">
        <v>1365</v>
      </c>
      <c r="R11" s="199">
        <v>2310</v>
      </c>
      <c r="S11" s="199">
        <v>1697</v>
      </c>
      <c r="T11" s="199">
        <v>197671</v>
      </c>
      <c r="U11" s="200">
        <v>1050</v>
      </c>
      <c r="V11" s="199">
        <v>1890</v>
      </c>
      <c r="W11" s="199">
        <v>1467</v>
      </c>
      <c r="X11" s="200">
        <v>246844</v>
      </c>
      <c r="Z11" s="177"/>
      <c r="AA11" s="177"/>
      <c r="AB11" s="177"/>
      <c r="AC11" s="177"/>
      <c r="AD11" s="177"/>
      <c r="AE11" s="177"/>
    </row>
    <row r="12" spans="2:31" ht="14.1" customHeight="1" x14ac:dyDescent="0.15">
      <c r="B12" s="193"/>
      <c r="C12" s="196">
        <v>23</v>
      </c>
      <c r="D12" s="142"/>
      <c r="E12" s="167">
        <v>850.5</v>
      </c>
      <c r="F12" s="167">
        <v>1667.085</v>
      </c>
      <c r="G12" s="168">
        <v>1286.201357477782</v>
      </c>
      <c r="H12" s="167">
        <v>754196.59999999986</v>
      </c>
      <c r="I12" s="167">
        <v>1260</v>
      </c>
      <c r="J12" s="167">
        <v>1995</v>
      </c>
      <c r="K12" s="167">
        <v>1689.756470440235</v>
      </c>
      <c r="L12" s="167">
        <v>167553.9</v>
      </c>
      <c r="M12" s="167">
        <v>1365</v>
      </c>
      <c r="N12" s="167">
        <v>2103.15</v>
      </c>
      <c r="O12" s="167">
        <v>1768.3131460622069</v>
      </c>
      <c r="P12" s="167">
        <v>147952.69999999995</v>
      </c>
      <c r="Q12" s="167">
        <v>1365</v>
      </c>
      <c r="R12" s="167">
        <v>2103.15</v>
      </c>
      <c r="S12" s="167">
        <v>1764.9944427604319</v>
      </c>
      <c r="T12" s="167">
        <v>121641.7</v>
      </c>
      <c r="U12" s="255">
        <v>1260</v>
      </c>
      <c r="V12" s="168">
        <v>1893.15</v>
      </c>
      <c r="W12" s="167">
        <v>1576.5399116356098</v>
      </c>
      <c r="X12" s="168">
        <v>154410.29999999999</v>
      </c>
      <c r="Z12" s="177"/>
      <c r="AA12" s="158"/>
      <c r="AB12" s="158"/>
      <c r="AC12" s="158"/>
      <c r="AD12" s="158"/>
      <c r="AE12" s="177"/>
    </row>
    <row r="13" spans="2:31" ht="14.1" customHeight="1" x14ac:dyDescent="0.15">
      <c r="B13" s="160" t="s">
        <v>152</v>
      </c>
      <c r="C13" s="150">
        <v>8</v>
      </c>
      <c r="D13" s="165" t="s">
        <v>153</v>
      </c>
      <c r="E13" s="199">
        <v>1155</v>
      </c>
      <c r="F13" s="199">
        <v>1487.9549999999999</v>
      </c>
      <c r="G13" s="199">
        <v>1353.2672859789564</v>
      </c>
      <c r="H13" s="199">
        <v>60127.600000000006</v>
      </c>
      <c r="I13" s="199">
        <v>1575</v>
      </c>
      <c r="J13" s="199">
        <v>1875.3000000000002</v>
      </c>
      <c r="K13" s="199">
        <v>1684.4976518347526</v>
      </c>
      <c r="L13" s="199">
        <v>10348.1</v>
      </c>
      <c r="M13" s="199">
        <v>1470</v>
      </c>
      <c r="N13" s="199">
        <v>1890</v>
      </c>
      <c r="O13" s="199">
        <v>1683.3749659987307</v>
      </c>
      <c r="P13" s="199">
        <v>9669.4</v>
      </c>
      <c r="Q13" s="199">
        <v>1480.5</v>
      </c>
      <c r="R13" s="199">
        <v>1890</v>
      </c>
      <c r="S13" s="199">
        <v>1723.7013506063947</v>
      </c>
      <c r="T13" s="199">
        <v>8162</v>
      </c>
      <c r="U13" s="199">
        <v>1375.5</v>
      </c>
      <c r="V13" s="199">
        <v>1735.65</v>
      </c>
      <c r="W13" s="199">
        <v>1549.773170965118</v>
      </c>
      <c r="X13" s="200">
        <v>6052.1</v>
      </c>
      <c r="Z13" s="177"/>
    </row>
    <row r="14" spans="2:31" ht="14.1" customHeight="1" x14ac:dyDescent="0.15">
      <c r="B14" s="160"/>
      <c r="C14" s="150">
        <v>9</v>
      </c>
      <c r="D14" s="165"/>
      <c r="E14" s="199">
        <v>1260</v>
      </c>
      <c r="F14" s="199">
        <v>1666.98</v>
      </c>
      <c r="G14" s="199">
        <v>1405.0623390173128</v>
      </c>
      <c r="H14" s="199">
        <v>38624.400000000001</v>
      </c>
      <c r="I14" s="199">
        <v>1575</v>
      </c>
      <c r="J14" s="199">
        <v>1890</v>
      </c>
      <c r="K14" s="199">
        <v>1703.898648648649</v>
      </c>
      <c r="L14" s="199">
        <v>7511.7</v>
      </c>
      <c r="M14" s="199">
        <v>1680</v>
      </c>
      <c r="N14" s="199">
        <v>2016</v>
      </c>
      <c r="O14" s="199">
        <v>1825.5725075528703</v>
      </c>
      <c r="P14" s="199">
        <v>7569.9</v>
      </c>
      <c r="Q14" s="199">
        <v>1680</v>
      </c>
      <c r="R14" s="199">
        <v>1995</v>
      </c>
      <c r="S14" s="199">
        <v>1813.2181661823138</v>
      </c>
      <c r="T14" s="199">
        <v>6134.2</v>
      </c>
      <c r="U14" s="199">
        <v>1470</v>
      </c>
      <c r="V14" s="199">
        <v>1776.6000000000001</v>
      </c>
      <c r="W14" s="199">
        <v>1563.3306482546986</v>
      </c>
      <c r="X14" s="200">
        <v>5624.1</v>
      </c>
      <c r="Z14" s="177"/>
    </row>
    <row r="15" spans="2:31" ht="14.1" customHeight="1" x14ac:dyDescent="0.15">
      <c r="B15" s="160"/>
      <c r="C15" s="150">
        <v>10</v>
      </c>
      <c r="D15" s="165"/>
      <c r="E15" s="199">
        <v>924</v>
      </c>
      <c r="F15" s="199">
        <v>1575</v>
      </c>
      <c r="G15" s="199">
        <v>1268.5530101883298</v>
      </c>
      <c r="H15" s="199">
        <v>44166.2</v>
      </c>
      <c r="I15" s="199">
        <v>1312.5</v>
      </c>
      <c r="J15" s="199">
        <v>1911</v>
      </c>
      <c r="K15" s="199">
        <v>1677.870771062572</v>
      </c>
      <c r="L15" s="199">
        <v>10920.2</v>
      </c>
      <c r="M15" s="199">
        <v>1365</v>
      </c>
      <c r="N15" s="199">
        <v>1890</v>
      </c>
      <c r="O15" s="199">
        <v>1726.7964579695686</v>
      </c>
      <c r="P15" s="199">
        <v>10797</v>
      </c>
      <c r="Q15" s="199">
        <v>1417.5</v>
      </c>
      <c r="R15" s="199">
        <v>1942.5</v>
      </c>
      <c r="S15" s="199">
        <v>1766.6965386910683</v>
      </c>
      <c r="T15" s="199">
        <v>8791.7999999999993</v>
      </c>
      <c r="U15" s="199">
        <v>1270.5</v>
      </c>
      <c r="V15" s="199">
        <v>1680</v>
      </c>
      <c r="W15" s="199">
        <v>1486.9205298013244</v>
      </c>
      <c r="X15" s="200">
        <v>9771.7999999999993</v>
      </c>
      <c r="Z15" s="177"/>
    </row>
    <row r="16" spans="2:31" ht="14.1" customHeight="1" x14ac:dyDescent="0.15">
      <c r="B16" s="160"/>
      <c r="C16" s="150">
        <v>11</v>
      </c>
      <c r="D16" s="165"/>
      <c r="E16" s="199">
        <v>945</v>
      </c>
      <c r="F16" s="199">
        <v>1534.155</v>
      </c>
      <c r="G16" s="199">
        <v>1177.1806175845809</v>
      </c>
      <c r="H16" s="199">
        <v>63506.400000000001</v>
      </c>
      <c r="I16" s="199">
        <v>1365</v>
      </c>
      <c r="J16" s="199">
        <v>1837.5</v>
      </c>
      <c r="K16" s="199">
        <v>1544.4760668563299</v>
      </c>
      <c r="L16" s="199">
        <v>13234.9</v>
      </c>
      <c r="M16" s="199">
        <v>1365</v>
      </c>
      <c r="N16" s="199">
        <v>1785</v>
      </c>
      <c r="O16" s="199">
        <v>1586.5540091859884</v>
      </c>
      <c r="P16" s="199">
        <v>12958</v>
      </c>
      <c r="Q16" s="199">
        <v>1417.5</v>
      </c>
      <c r="R16" s="199">
        <v>1942.5</v>
      </c>
      <c r="S16" s="199">
        <v>1600.6546218934598</v>
      </c>
      <c r="T16" s="199">
        <v>10337</v>
      </c>
      <c r="U16" s="199">
        <v>1260</v>
      </c>
      <c r="V16" s="199">
        <v>1575</v>
      </c>
      <c r="W16" s="199">
        <v>1393.6228826026652</v>
      </c>
      <c r="X16" s="200">
        <v>11454</v>
      </c>
      <c r="Z16" s="177"/>
    </row>
    <row r="17" spans="2:26" ht="14.1" customHeight="1" x14ac:dyDescent="0.15">
      <c r="B17" s="160"/>
      <c r="C17" s="150">
        <v>12</v>
      </c>
      <c r="D17" s="165"/>
      <c r="E17" s="199">
        <v>850.5</v>
      </c>
      <c r="F17" s="199">
        <v>1470</v>
      </c>
      <c r="G17" s="199">
        <v>1131.2534707357349</v>
      </c>
      <c r="H17" s="199">
        <v>39536</v>
      </c>
      <c r="I17" s="199">
        <v>1260</v>
      </c>
      <c r="J17" s="199">
        <v>1732.5</v>
      </c>
      <c r="K17" s="199">
        <v>1471.6601377932272</v>
      </c>
      <c r="L17" s="199">
        <v>16973.600000000002</v>
      </c>
      <c r="M17" s="199">
        <v>1365</v>
      </c>
      <c r="N17" s="199">
        <v>1890</v>
      </c>
      <c r="O17" s="199">
        <v>1575.213484263717</v>
      </c>
      <c r="P17" s="199">
        <v>13412.1</v>
      </c>
      <c r="Q17" s="199">
        <v>1365</v>
      </c>
      <c r="R17" s="199">
        <v>1785</v>
      </c>
      <c r="S17" s="199">
        <v>1575.7964360652659</v>
      </c>
      <c r="T17" s="199">
        <v>14388.699999999999</v>
      </c>
      <c r="U17" s="199">
        <v>1312.5</v>
      </c>
      <c r="V17" s="199">
        <v>1575</v>
      </c>
      <c r="W17" s="199">
        <v>1438.3450775884</v>
      </c>
      <c r="X17" s="200">
        <v>11120.3</v>
      </c>
      <c r="Z17" s="177"/>
    </row>
    <row r="18" spans="2:26" ht="14.1" customHeight="1" x14ac:dyDescent="0.15">
      <c r="B18" s="160" t="s">
        <v>154</v>
      </c>
      <c r="C18" s="150">
        <v>1</v>
      </c>
      <c r="D18" s="165" t="s">
        <v>153</v>
      </c>
      <c r="E18" s="199">
        <v>840</v>
      </c>
      <c r="F18" s="199">
        <v>1470</v>
      </c>
      <c r="G18" s="199">
        <v>1128.0306102426582</v>
      </c>
      <c r="H18" s="200">
        <v>30297.3</v>
      </c>
      <c r="I18" s="199">
        <v>1155</v>
      </c>
      <c r="J18" s="199">
        <v>1680</v>
      </c>
      <c r="K18" s="199">
        <v>1447.2360000000003</v>
      </c>
      <c r="L18" s="199">
        <v>11633.7</v>
      </c>
      <c r="M18" s="199">
        <v>1260</v>
      </c>
      <c r="N18" s="199">
        <v>1785</v>
      </c>
      <c r="O18" s="199">
        <v>1491.4402866242037</v>
      </c>
      <c r="P18" s="199">
        <v>11033.2</v>
      </c>
      <c r="Q18" s="199">
        <v>1260</v>
      </c>
      <c r="R18" s="199">
        <v>1785</v>
      </c>
      <c r="S18" s="199">
        <v>1488.1440682013567</v>
      </c>
      <c r="T18" s="199">
        <v>9509.2000000000007</v>
      </c>
      <c r="U18" s="199">
        <v>1050</v>
      </c>
      <c r="V18" s="199">
        <v>1575</v>
      </c>
      <c r="W18" s="199">
        <v>1297.2281799461432</v>
      </c>
      <c r="X18" s="200">
        <v>8185.7</v>
      </c>
    </row>
    <row r="19" spans="2:26" ht="14.1" customHeight="1" x14ac:dyDescent="0.15">
      <c r="B19" s="160"/>
      <c r="C19" s="150">
        <v>2</v>
      </c>
      <c r="D19" s="165"/>
      <c r="E19" s="199">
        <v>735</v>
      </c>
      <c r="F19" s="199">
        <v>1470</v>
      </c>
      <c r="G19" s="199">
        <v>1095.5064754856614</v>
      </c>
      <c r="H19" s="199">
        <v>21303.000000000004</v>
      </c>
      <c r="I19" s="199">
        <v>1155</v>
      </c>
      <c r="J19" s="199">
        <v>1732.5</v>
      </c>
      <c r="K19" s="199">
        <v>1397.7676862745097</v>
      </c>
      <c r="L19" s="199">
        <v>8846.5</v>
      </c>
      <c r="M19" s="199">
        <v>1260</v>
      </c>
      <c r="N19" s="199">
        <v>1785</v>
      </c>
      <c r="O19" s="199">
        <v>1473.7230617608413</v>
      </c>
      <c r="P19" s="199">
        <v>7708.1</v>
      </c>
      <c r="Q19" s="199">
        <v>1260</v>
      </c>
      <c r="R19" s="199">
        <v>1785</v>
      </c>
      <c r="S19" s="199">
        <v>1498.237666951477</v>
      </c>
      <c r="T19" s="199">
        <v>7401.5999999999995</v>
      </c>
      <c r="U19" s="199">
        <v>1050</v>
      </c>
      <c r="V19" s="199">
        <v>1470</v>
      </c>
      <c r="W19" s="199">
        <v>1314.5163681402439</v>
      </c>
      <c r="X19" s="200">
        <v>6655.2999999999993</v>
      </c>
    </row>
    <row r="20" spans="2:26" ht="14.1" customHeight="1" x14ac:dyDescent="0.15">
      <c r="B20" s="160"/>
      <c r="C20" s="150">
        <v>3</v>
      </c>
      <c r="D20" s="165"/>
      <c r="E20" s="199">
        <v>840</v>
      </c>
      <c r="F20" s="199">
        <v>1365</v>
      </c>
      <c r="G20" s="199">
        <v>1075.4076064328094</v>
      </c>
      <c r="H20" s="199">
        <v>23282.5</v>
      </c>
      <c r="I20" s="199">
        <v>1260</v>
      </c>
      <c r="J20" s="199">
        <v>1732.5</v>
      </c>
      <c r="K20" s="199">
        <v>1423.1150998068254</v>
      </c>
      <c r="L20" s="199">
        <v>10321</v>
      </c>
      <c r="M20" s="199">
        <v>1365</v>
      </c>
      <c r="N20" s="199">
        <v>1785</v>
      </c>
      <c r="O20" s="199">
        <v>1521.2368468468469</v>
      </c>
      <c r="P20" s="199">
        <v>7801.5999999999995</v>
      </c>
      <c r="Q20" s="199">
        <v>1365</v>
      </c>
      <c r="R20" s="199">
        <v>1785</v>
      </c>
      <c r="S20" s="199">
        <v>1501.3727438231472</v>
      </c>
      <c r="T20" s="199">
        <v>8712.6</v>
      </c>
      <c r="U20" s="199">
        <v>1050</v>
      </c>
      <c r="V20" s="199">
        <v>1500.03</v>
      </c>
      <c r="W20" s="199">
        <v>1367.0180242979486</v>
      </c>
      <c r="X20" s="200">
        <v>9312.5999999999985</v>
      </c>
    </row>
    <row r="21" spans="2:26" ht="14.1" customHeight="1" x14ac:dyDescent="0.15">
      <c r="B21" s="160"/>
      <c r="C21" s="150">
        <v>4</v>
      </c>
      <c r="D21" s="165"/>
      <c r="E21" s="199">
        <v>945</v>
      </c>
      <c r="F21" s="199">
        <v>1470</v>
      </c>
      <c r="G21" s="199">
        <v>1124.6265889830509</v>
      </c>
      <c r="H21" s="199">
        <v>41669.800000000003</v>
      </c>
      <c r="I21" s="199">
        <v>1260</v>
      </c>
      <c r="J21" s="199">
        <v>1680</v>
      </c>
      <c r="K21" s="199">
        <v>1420.3407578033041</v>
      </c>
      <c r="L21" s="199">
        <v>16790.099999999999</v>
      </c>
      <c r="M21" s="199">
        <v>1365</v>
      </c>
      <c r="N21" s="199">
        <v>1785</v>
      </c>
      <c r="O21" s="199">
        <v>1493.3642013290673</v>
      </c>
      <c r="P21" s="199">
        <v>16261.699999999999</v>
      </c>
      <c r="Q21" s="199">
        <v>1365</v>
      </c>
      <c r="R21" s="199">
        <v>1837.5</v>
      </c>
      <c r="S21" s="199">
        <v>1499.0766241876174</v>
      </c>
      <c r="T21" s="199">
        <v>17698.400000000001</v>
      </c>
      <c r="U21" s="199">
        <v>1155</v>
      </c>
      <c r="V21" s="199">
        <v>1575</v>
      </c>
      <c r="W21" s="199">
        <v>1322.6134569324938</v>
      </c>
      <c r="X21" s="200">
        <v>15150.1</v>
      </c>
    </row>
    <row r="22" spans="2:26" ht="14.1" customHeight="1" x14ac:dyDescent="0.15">
      <c r="B22" s="160"/>
      <c r="C22" s="150">
        <v>5</v>
      </c>
      <c r="D22" s="165"/>
      <c r="E22" s="199">
        <v>1155</v>
      </c>
      <c r="F22" s="199">
        <v>1575</v>
      </c>
      <c r="G22" s="199">
        <v>1257.3205879924019</v>
      </c>
      <c r="H22" s="199">
        <v>40630.199999999997</v>
      </c>
      <c r="I22" s="199">
        <v>1260</v>
      </c>
      <c r="J22" s="199">
        <v>1732.5</v>
      </c>
      <c r="K22" s="199">
        <v>1464.776647983731</v>
      </c>
      <c r="L22" s="199">
        <v>23318.9</v>
      </c>
      <c r="M22" s="199">
        <v>1365</v>
      </c>
      <c r="N22" s="199">
        <v>1890</v>
      </c>
      <c r="O22" s="199">
        <v>1539.2513957789574</v>
      </c>
      <c r="P22" s="199">
        <v>23316.800000000003</v>
      </c>
      <c r="Q22" s="199">
        <v>1365</v>
      </c>
      <c r="R22" s="199">
        <v>1890</v>
      </c>
      <c r="S22" s="199">
        <v>1547.2954426991616</v>
      </c>
      <c r="T22" s="199">
        <v>23290.5</v>
      </c>
      <c r="U22" s="199">
        <v>1239</v>
      </c>
      <c r="V22" s="199">
        <v>1575</v>
      </c>
      <c r="W22" s="199">
        <v>1359.1138651685394</v>
      </c>
      <c r="X22" s="200">
        <v>19797.400000000001</v>
      </c>
    </row>
    <row r="23" spans="2:26" ht="14.1" customHeight="1" x14ac:dyDescent="0.15">
      <c r="B23" s="160"/>
      <c r="C23" s="150">
        <v>6</v>
      </c>
      <c r="D23" s="165"/>
      <c r="E23" s="199">
        <v>1122.5550000000001</v>
      </c>
      <c r="F23" s="199">
        <v>1575</v>
      </c>
      <c r="G23" s="199">
        <v>1313.9763222131819</v>
      </c>
      <c r="H23" s="199">
        <v>31689.600000000002</v>
      </c>
      <c r="I23" s="199">
        <v>1365</v>
      </c>
      <c r="J23" s="199">
        <v>1785</v>
      </c>
      <c r="K23" s="199">
        <v>1567.9648959532926</v>
      </c>
      <c r="L23" s="199">
        <v>16163.199999999999</v>
      </c>
      <c r="M23" s="199">
        <v>1470</v>
      </c>
      <c r="N23" s="199">
        <v>1890</v>
      </c>
      <c r="O23" s="199">
        <v>1656.0746646723921</v>
      </c>
      <c r="P23" s="199">
        <v>16191.799999999997</v>
      </c>
      <c r="Q23" s="199">
        <v>1470</v>
      </c>
      <c r="R23" s="199">
        <v>1942.5</v>
      </c>
      <c r="S23" s="199">
        <v>1684.4532569587666</v>
      </c>
      <c r="T23" s="199">
        <v>17691.399999999998</v>
      </c>
      <c r="U23" s="199">
        <v>1312.5</v>
      </c>
      <c r="V23" s="199">
        <v>1651.65</v>
      </c>
      <c r="W23" s="199">
        <v>1412.0647605353399</v>
      </c>
      <c r="X23" s="200">
        <v>14830.100000000002</v>
      </c>
    </row>
    <row r="24" spans="2:26" ht="14.1" customHeight="1" x14ac:dyDescent="0.15">
      <c r="B24" s="160"/>
      <c r="C24" s="150">
        <v>7</v>
      </c>
      <c r="D24" s="165"/>
      <c r="E24" s="199">
        <v>1050</v>
      </c>
      <c r="F24" s="199">
        <v>1500.45</v>
      </c>
      <c r="G24" s="199">
        <v>1244.7756706512823</v>
      </c>
      <c r="H24" s="199">
        <v>46491.7</v>
      </c>
      <c r="I24" s="199">
        <v>1312.5</v>
      </c>
      <c r="J24" s="199">
        <v>1837.5</v>
      </c>
      <c r="K24" s="199">
        <v>1595.9060859728506</v>
      </c>
      <c r="L24" s="199">
        <v>18876.5</v>
      </c>
      <c r="M24" s="199">
        <v>1365</v>
      </c>
      <c r="N24" s="199">
        <v>1890</v>
      </c>
      <c r="O24" s="199">
        <v>1664.3974082073435</v>
      </c>
      <c r="P24" s="199">
        <v>18646</v>
      </c>
      <c r="Q24" s="199">
        <v>1417.5</v>
      </c>
      <c r="R24" s="199">
        <v>1890</v>
      </c>
      <c r="S24" s="199">
        <v>1679.0511716436854</v>
      </c>
      <c r="T24" s="199">
        <v>20781.200000000004</v>
      </c>
      <c r="U24" s="199">
        <v>1260</v>
      </c>
      <c r="V24" s="199">
        <v>1627.5</v>
      </c>
      <c r="W24" s="199">
        <v>1406.6239032172296</v>
      </c>
      <c r="X24" s="200">
        <v>16088.700000000003</v>
      </c>
    </row>
    <row r="25" spans="2:26" ht="14.1" customHeight="1" x14ac:dyDescent="0.15">
      <c r="B25" s="153"/>
      <c r="C25" s="157">
        <v>8</v>
      </c>
      <c r="D25" s="166"/>
      <c r="E25" s="151">
        <v>1102.5</v>
      </c>
      <c r="F25" s="151">
        <v>1393.3500000000001</v>
      </c>
      <c r="G25" s="151">
        <v>1266.1908987485781</v>
      </c>
      <c r="H25" s="151">
        <v>35739.699999999997</v>
      </c>
      <c r="I25" s="151">
        <v>1312.5</v>
      </c>
      <c r="J25" s="151">
        <v>1837.5</v>
      </c>
      <c r="K25" s="151">
        <v>1572.5556538055082</v>
      </c>
      <c r="L25" s="151">
        <v>16020.400000000001</v>
      </c>
      <c r="M25" s="151">
        <v>1365</v>
      </c>
      <c r="N25" s="151">
        <v>1890</v>
      </c>
      <c r="O25" s="151">
        <v>1630.8658526327595</v>
      </c>
      <c r="P25" s="151">
        <v>18000</v>
      </c>
      <c r="Q25" s="151">
        <v>1417.5</v>
      </c>
      <c r="R25" s="151">
        <v>1890</v>
      </c>
      <c r="S25" s="151">
        <v>1641.7173785266459</v>
      </c>
      <c r="T25" s="151">
        <v>18837.099999999999</v>
      </c>
      <c r="U25" s="151">
        <v>1260</v>
      </c>
      <c r="V25" s="151">
        <v>1680</v>
      </c>
      <c r="W25" s="151">
        <v>1416.0750807777338</v>
      </c>
      <c r="X25" s="142">
        <v>14068.199999999999</v>
      </c>
    </row>
    <row r="26" spans="2:26" x14ac:dyDescent="0.15">
      <c r="B26" s="187"/>
      <c r="C26" s="204"/>
      <c r="D26" s="205"/>
      <c r="E26" s="198"/>
      <c r="F26" s="199"/>
      <c r="G26" s="177"/>
      <c r="H26" s="199"/>
      <c r="I26" s="198"/>
      <c r="J26" s="199"/>
      <c r="K26" s="177"/>
      <c r="L26" s="199"/>
      <c r="M26" s="198"/>
      <c r="N26" s="199"/>
      <c r="O26" s="177"/>
      <c r="P26" s="199"/>
      <c r="Q26" s="198"/>
      <c r="R26" s="199"/>
      <c r="S26" s="177"/>
      <c r="T26" s="199"/>
      <c r="U26" s="198"/>
      <c r="V26" s="199"/>
      <c r="W26" s="177"/>
      <c r="X26" s="199"/>
    </row>
    <row r="27" spans="2:26" x14ac:dyDescent="0.15">
      <c r="B27" s="187"/>
      <c r="C27" s="204"/>
      <c r="D27" s="205"/>
      <c r="E27" s="198"/>
      <c r="F27" s="199"/>
      <c r="G27" s="177"/>
      <c r="H27" s="199"/>
      <c r="I27" s="198"/>
      <c r="J27" s="199"/>
      <c r="K27" s="177"/>
      <c r="L27" s="199"/>
      <c r="M27" s="198"/>
      <c r="N27" s="199"/>
      <c r="O27" s="177"/>
      <c r="P27" s="199"/>
      <c r="Q27" s="198"/>
      <c r="R27" s="199"/>
      <c r="S27" s="177"/>
      <c r="T27" s="199"/>
      <c r="U27" s="198"/>
      <c r="V27" s="199"/>
      <c r="W27" s="177"/>
      <c r="X27" s="199"/>
    </row>
    <row r="28" spans="2:26" x14ac:dyDescent="0.15">
      <c r="B28" s="184" t="s">
        <v>124</v>
      </c>
      <c r="C28" s="204"/>
      <c r="D28" s="205"/>
      <c r="E28" s="198"/>
      <c r="F28" s="199"/>
      <c r="G28" s="177"/>
      <c r="H28" s="199"/>
      <c r="I28" s="198"/>
      <c r="J28" s="199"/>
      <c r="K28" s="177"/>
      <c r="L28" s="199"/>
      <c r="M28" s="198"/>
      <c r="N28" s="199"/>
      <c r="O28" s="177"/>
      <c r="P28" s="199"/>
      <c r="Q28" s="198"/>
      <c r="R28" s="199"/>
      <c r="S28" s="177"/>
      <c r="T28" s="199"/>
      <c r="U28" s="198"/>
      <c r="V28" s="199"/>
      <c r="W28" s="177"/>
      <c r="X28" s="199"/>
    </row>
    <row r="29" spans="2:26" x14ac:dyDescent="0.15">
      <c r="B29" s="206">
        <v>41127</v>
      </c>
      <c r="C29" s="207"/>
      <c r="D29" s="208">
        <v>41131</v>
      </c>
      <c r="E29" s="209">
        <v>1102.5</v>
      </c>
      <c r="F29" s="209">
        <v>1365</v>
      </c>
      <c r="G29" s="209">
        <v>1254.3264210422619</v>
      </c>
      <c r="H29" s="199">
        <v>9777.7000000000007</v>
      </c>
      <c r="I29" s="209">
        <v>1312.5</v>
      </c>
      <c r="J29" s="209">
        <v>1795.5</v>
      </c>
      <c r="K29" s="209">
        <v>1573.1439883531002</v>
      </c>
      <c r="L29" s="199">
        <v>2989.2</v>
      </c>
      <c r="M29" s="209">
        <v>1365</v>
      </c>
      <c r="N29" s="209">
        <v>1890</v>
      </c>
      <c r="O29" s="209">
        <v>1672.0579655946151</v>
      </c>
      <c r="P29" s="199">
        <v>3592.3</v>
      </c>
      <c r="Q29" s="209">
        <v>1417.5</v>
      </c>
      <c r="R29" s="209">
        <v>1890</v>
      </c>
      <c r="S29" s="209">
        <v>1679.5233304170315</v>
      </c>
      <c r="T29" s="199">
        <v>3843.3</v>
      </c>
      <c r="U29" s="209">
        <v>1260</v>
      </c>
      <c r="V29" s="209">
        <v>1659.9450000000002</v>
      </c>
      <c r="W29" s="209">
        <v>1409.4073823992796</v>
      </c>
      <c r="X29" s="199">
        <v>3063.3</v>
      </c>
    </row>
    <row r="30" spans="2:26" x14ac:dyDescent="0.15">
      <c r="B30" s="206" t="s">
        <v>125</v>
      </c>
      <c r="C30" s="207"/>
      <c r="D30" s="208"/>
      <c r="E30" s="198"/>
      <c r="F30" s="199"/>
      <c r="G30" s="177"/>
      <c r="H30" s="199"/>
      <c r="I30" s="198"/>
      <c r="J30" s="199"/>
      <c r="K30" s="177"/>
      <c r="L30" s="199"/>
      <c r="M30" s="198"/>
      <c r="N30" s="199"/>
      <c r="O30" s="177"/>
      <c r="P30" s="199"/>
      <c r="Q30" s="198"/>
      <c r="R30" s="199"/>
      <c r="S30" s="177"/>
      <c r="T30" s="199"/>
      <c r="U30" s="198"/>
      <c r="V30" s="199"/>
      <c r="W30" s="177"/>
      <c r="X30" s="199"/>
    </row>
    <row r="31" spans="2:26" x14ac:dyDescent="0.15">
      <c r="B31" s="206">
        <v>41134</v>
      </c>
      <c r="C31" s="207"/>
      <c r="D31" s="208">
        <v>41138</v>
      </c>
      <c r="E31" s="209">
        <v>0</v>
      </c>
      <c r="F31" s="209">
        <v>0</v>
      </c>
      <c r="G31" s="209">
        <v>0</v>
      </c>
      <c r="H31" s="199">
        <v>11750.3</v>
      </c>
      <c r="I31" s="209">
        <v>0</v>
      </c>
      <c r="J31" s="209">
        <v>0</v>
      </c>
      <c r="K31" s="209">
        <v>0</v>
      </c>
      <c r="L31" s="199">
        <v>3829.7</v>
      </c>
      <c r="M31" s="209">
        <v>0</v>
      </c>
      <c r="N31" s="209">
        <v>0</v>
      </c>
      <c r="O31" s="209">
        <v>0</v>
      </c>
      <c r="P31" s="199">
        <v>5113</v>
      </c>
      <c r="Q31" s="209">
        <v>0</v>
      </c>
      <c r="R31" s="209">
        <v>0</v>
      </c>
      <c r="S31" s="209">
        <v>0</v>
      </c>
      <c r="T31" s="199">
        <v>5628.7</v>
      </c>
      <c r="U31" s="209">
        <v>0</v>
      </c>
      <c r="V31" s="209">
        <v>0</v>
      </c>
      <c r="W31" s="209">
        <v>0</v>
      </c>
      <c r="X31" s="199">
        <v>3673.5</v>
      </c>
    </row>
    <row r="32" spans="2:26" x14ac:dyDescent="0.15">
      <c r="B32" s="206" t="s">
        <v>126</v>
      </c>
      <c r="C32" s="207"/>
      <c r="D32" s="208"/>
      <c r="E32" s="198"/>
      <c r="F32" s="199"/>
      <c r="G32" s="177"/>
      <c r="H32" s="199"/>
      <c r="I32" s="198"/>
      <c r="J32" s="199"/>
      <c r="K32" s="177"/>
      <c r="L32" s="199"/>
      <c r="M32" s="198"/>
      <c r="N32" s="199"/>
      <c r="O32" s="177"/>
      <c r="P32" s="199"/>
      <c r="Q32" s="198"/>
      <c r="R32" s="199"/>
      <c r="S32" s="177"/>
      <c r="T32" s="199"/>
      <c r="U32" s="198"/>
      <c r="V32" s="199"/>
      <c r="W32" s="177"/>
      <c r="X32" s="199"/>
    </row>
    <row r="33" spans="2:24" x14ac:dyDescent="0.15">
      <c r="B33" s="206">
        <v>41141</v>
      </c>
      <c r="C33" s="207"/>
      <c r="D33" s="208">
        <v>41145</v>
      </c>
      <c r="E33" s="244">
        <v>1155</v>
      </c>
      <c r="F33" s="243">
        <v>1365</v>
      </c>
      <c r="G33" s="204">
        <v>1259.9897288988268</v>
      </c>
      <c r="H33" s="243">
        <v>5971.6</v>
      </c>
      <c r="I33" s="244">
        <v>1312.5</v>
      </c>
      <c r="J33" s="243">
        <v>1837.5</v>
      </c>
      <c r="K33" s="204">
        <v>1574.76994879108</v>
      </c>
      <c r="L33" s="243">
        <v>4007.3</v>
      </c>
      <c r="M33" s="244">
        <v>1417.5</v>
      </c>
      <c r="N33" s="243">
        <v>1890</v>
      </c>
      <c r="O33" s="204">
        <v>1627.5968942250449</v>
      </c>
      <c r="P33" s="243">
        <v>4235.8999999999996</v>
      </c>
      <c r="Q33" s="244">
        <v>1417.5</v>
      </c>
      <c r="R33" s="243">
        <v>1890</v>
      </c>
      <c r="S33" s="204">
        <v>1627.4904013163912</v>
      </c>
      <c r="T33" s="243">
        <v>4659.3</v>
      </c>
      <c r="U33" s="244">
        <v>1260</v>
      </c>
      <c r="V33" s="243">
        <v>1680</v>
      </c>
      <c r="W33" s="204">
        <v>1444.9797117937051</v>
      </c>
      <c r="X33" s="243">
        <v>3535</v>
      </c>
    </row>
    <row r="34" spans="2:24" x14ac:dyDescent="0.15">
      <c r="B34" s="206" t="s">
        <v>127</v>
      </c>
      <c r="C34" s="207"/>
      <c r="D34" s="208"/>
      <c r="E34" s="198"/>
      <c r="F34" s="199"/>
      <c r="G34" s="177"/>
      <c r="H34" s="199"/>
      <c r="I34" s="198"/>
      <c r="J34" s="199"/>
      <c r="K34" s="177"/>
      <c r="L34" s="199"/>
      <c r="M34" s="198"/>
      <c r="N34" s="199"/>
      <c r="O34" s="177"/>
      <c r="P34" s="199"/>
      <c r="Q34" s="198"/>
      <c r="R34" s="199"/>
      <c r="S34" s="177"/>
      <c r="T34" s="199"/>
      <c r="U34" s="198"/>
      <c r="V34" s="199"/>
      <c r="W34" s="177"/>
      <c r="X34" s="199"/>
    </row>
    <row r="35" spans="2:24" ht="12" customHeight="1" x14ac:dyDescent="0.15">
      <c r="B35" s="206">
        <v>41148</v>
      </c>
      <c r="C35" s="207"/>
      <c r="D35" s="208">
        <v>41152</v>
      </c>
      <c r="E35" s="198">
        <v>1155</v>
      </c>
      <c r="F35" s="199">
        <v>1393.3500000000001</v>
      </c>
      <c r="G35" s="177">
        <v>1273.5988403451995</v>
      </c>
      <c r="H35" s="199">
        <v>8240.1</v>
      </c>
      <c r="I35" s="198">
        <v>1312.5</v>
      </c>
      <c r="J35" s="199">
        <v>1785</v>
      </c>
      <c r="K35" s="177">
        <v>1570.038050892698</v>
      </c>
      <c r="L35" s="199">
        <v>5194.2</v>
      </c>
      <c r="M35" s="198">
        <v>1417.5</v>
      </c>
      <c r="N35" s="199">
        <v>1837.5</v>
      </c>
      <c r="O35" s="177">
        <v>1609.1410130014172</v>
      </c>
      <c r="P35" s="199">
        <v>5058.8</v>
      </c>
      <c r="Q35" s="198">
        <v>1470</v>
      </c>
      <c r="R35" s="199">
        <v>1890</v>
      </c>
      <c r="S35" s="177">
        <v>1629.8189329797001</v>
      </c>
      <c r="T35" s="199">
        <v>4705.8</v>
      </c>
      <c r="U35" s="198">
        <v>1260</v>
      </c>
      <c r="V35" s="199">
        <v>1680</v>
      </c>
      <c r="W35" s="177">
        <v>1406.1198903290128</v>
      </c>
      <c r="X35" s="199">
        <v>3796.4</v>
      </c>
    </row>
    <row r="36" spans="2:24" ht="12" customHeight="1" x14ac:dyDescent="0.15">
      <c r="B36" s="206" t="s">
        <v>128</v>
      </c>
      <c r="C36" s="207"/>
      <c r="D36" s="208"/>
      <c r="E36" s="198"/>
      <c r="F36" s="199"/>
      <c r="G36" s="177"/>
      <c r="H36" s="199"/>
      <c r="I36" s="198"/>
      <c r="J36" s="199"/>
      <c r="K36" s="177"/>
      <c r="L36" s="199"/>
      <c r="M36" s="198"/>
      <c r="N36" s="199"/>
      <c r="O36" s="177"/>
      <c r="P36" s="199"/>
      <c r="Q36" s="198"/>
      <c r="R36" s="199"/>
      <c r="S36" s="177"/>
      <c r="T36" s="199"/>
      <c r="U36" s="198"/>
      <c r="V36" s="199"/>
      <c r="W36" s="177"/>
      <c r="X36" s="199"/>
    </row>
    <row r="37" spans="2:24" ht="12" customHeight="1" x14ac:dyDescent="0.15">
      <c r="B37" s="217"/>
      <c r="C37" s="218"/>
      <c r="D37" s="219"/>
      <c r="E37" s="193"/>
      <c r="F37" s="151"/>
      <c r="G37" s="180"/>
      <c r="H37" s="151"/>
      <c r="I37" s="193"/>
      <c r="J37" s="151"/>
      <c r="K37" s="180"/>
      <c r="L37" s="151"/>
      <c r="M37" s="193"/>
      <c r="N37" s="151"/>
      <c r="O37" s="180"/>
      <c r="P37" s="151"/>
      <c r="Q37" s="193"/>
      <c r="R37" s="151"/>
      <c r="S37" s="180"/>
      <c r="T37" s="151"/>
      <c r="U37" s="193"/>
      <c r="V37" s="151"/>
      <c r="W37" s="180"/>
      <c r="X37" s="151"/>
    </row>
    <row r="38" spans="2:24" ht="6" customHeight="1" x14ac:dyDescent="0.15">
      <c r="B38" s="185"/>
      <c r="C38" s="204"/>
      <c r="D38" s="204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</row>
    <row r="39" spans="2:24" ht="12.75" customHeight="1" x14ac:dyDescent="0.15">
      <c r="B39" s="179"/>
      <c r="X39" s="177"/>
    </row>
    <row r="40" spans="2:24" ht="12.75" customHeight="1" x14ac:dyDescent="0.15">
      <c r="B40" s="220"/>
      <c r="X40" s="177"/>
    </row>
    <row r="41" spans="2:24" x14ac:dyDescent="0.15">
      <c r="B41" s="220"/>
      <c r="X41" s="177"/>
    </row>
    <row r="42" spans="2:24" x14ac:dyDescent="0.15">
      <c r="B42" s="220"/>
      <c r="X42" s="177"/>
    </row>
    <row r="43" spans="2:24" x14ac:dyDescent="0.15">
      <c r="X43" s="177"/>
    </row>
    <row r="44" spans="2:24" x14ac:dyDescent="0.15">
      <c r="X44" s="177"/>
    </row>
    <row r="45" spans="2:24" x14ac:dyDescent="0.15">
      <c r="X45" s="177"/>
    </row>
    <row r="46" spans="2:24" x14ac:dyDescent="0.15">
      <c r="X46" s="177"/>
    </row>
    <row r="47" spans="2:24" x14ac:dyDescent="0.15">
      <c r="X47" s="177"/>
    </row>
    <row r="48" spans="2:24" x14ac:dyDescent="0.15">
      <c r="X48" s="177"/>
    </row>
    <row r="49" spans="24:24" x14ac:dyDescent="0.15">
      <c r="X49" s="177"/>
    </row>
    <row r="50" spans="24:24" x14ac:dyDescent="0.15">
      <c r="X50" s="177"/>
    </row>
    <row r="51" spans="24:24" x14ac:dyDescent="0.15">
      <c r="X51" s="177"/>
    </row>
    <row r="52" spans="24:24" x14ac:dyDescent="0.15">
      <c r="X52" s="177"/>
    </row>
    <row r="53" spans="24:24" x14ac:dyDescent="0.15">
      <c r="X53" s="177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9"/>
  <sheetViews>
    <sheetView zoomScale="75" zoomScaleNormal="75" workbookViewId="0"/>
  </sheetViews>
  <sheetFormatPr defaultColWidth="7.5" defaultRowHeight="12" x14ac:dyDescent="0.15"/>
  <cols>
    <col min="1" max="1" width="1.125" style="178" customWidth="1"/>
    <col min="2" max="2" width="6.125" style="178" customWidth="1"/>
    <col min="3" max="3" width="3.125" style="178" customWidth="1"/>
    <col min="4" max="4" width="5.625" style="178" customWidth="1"/>
    <col min="5" max="7" width="5.875" style="178" customWidth="1"/>
    <col min="8" max="8" width="8.125" style="178" customWidth="1"/>
    <col min="9" max="11" width="5.875" style="178" customWidth="1"/>
    <col min="12" max="12" width="8.125" style="178" customWidth="1"/>
    <col min="13" max="16384" width="7.5" style="178"/>
  </cols>
  <sheetData>
    <row r="2" spans="2:24" x14ac:dyDescent="0.15">
      <c r="N2" s="177"/>
    </row>
    <row r="3" spans="2:24" x14ac:dyDescent="0.15">
      <c r="B3" s="136" t="s">
        <v>163</v>
      </c>
      <c r="N3" s="177"/>
    </row>
    <row r="4" spans="2:24" x14ac:dyDescent="0.15">
      <c r="L4" s="179" t="s">
        <v>85</v>
      </c>
      <c r="N4" s="177"/>
    </row>
    <row r="5" spans="2:24" ht="6" customHeight="1" x14ac:dyDescent="0.15">
      <c r="B5" s="180"/>
      <c r="C5" s="180"/>
      <c r="D5" s="180"/>
      <c r="E5" s="180"/>
      <c r="F5" s="180"/>
      <c r="G5" s="180"/>
      <c r="H5" s="180"/>
      <c r="N5" s="177"/>
    </row>
    <row r="6" spans="2:24" ht="13.5" x14ac:dyDescent="0.15">
      <c r="B6" s="181"/>
      <c r="C6" s="182" t="s">
        <v>86</v>
      </c>
      <c r="D6" s="183"/>
      <c r="E6" s="224" t="s">
        <v>140</v>
      </c>
      <c r="F6" s="225"/>
      <c r="G6" s="225"/>
      <c r="H6" s="226"/>
      <c r="I6" s="201" t="s">
        <v>142</v>
      </c>
      <c r="J6" s="202"/>
      <c r="K6" s="202"/>
      <c r="L6" s="203"/>
      <c r="N6" s="158"/>
      <c r="O6" s="144"/>
      <c r="P6" s="144"/>
      <c r="Q6" s="177"/>
      <c r="R6" s="177"/>
    </row>
    <row r="7" spans="2:24" ht="13.5" x14ac:dyDescent="0.15">
      <c r="B7" s="184" t="s">
        <v>92</v>
      </c>
      <c r="C7" s="185"/>
      <c r="D7" s="186"/>
      <c r="E7" s="190" t="s">
        <v>93</v>
      </c>
      <c r="F7" s="188" t="s">
        <v>94</v>
      </c>
      <c r="G7" s="191" t="s">
        <v>95</v>
      </c>
      <c r="H7" s="188" t="s">
        <v>96</v>
      </c>
      <c r="I7" s="190" t="s">
        <v>93</v>
      </c>
      <c r="J7" s="188" t="s">
        <v>94</v>
      </c>
      <c r="K7" s="191" t="s">
        <v>95</v>
      </c>
      <c r="L7" s="188" t="s">
        <v>96</v>
      </c>
      <c r="N7" s="158"/>
      <c r="O7" s="158"/>
      <c r="P7" s="158"/>
      <c r="Q7" s="177"/>
      <c r="R7" s="177"/>
    </row>
    <row r="8" spans="2:24" ht="13.5" x14ac:dyDescent="0.15">
      <c r="B8" s="193"/>
      <c r="C8" s="180"/>
      <c r="D8" s="180"/>
      <c r="E8" s="194"/>
      <c r="F8" s="195"/>
      <c r="G8" s="196" t="s">
        <v>97</v>
      </c>
      <c r="H8" s="195"/>
      <c r="I8" s="194"/>
      <c r="J8" s="195"/>
      <c r="K8" s="196" t="s">
        <v>97</v>
      </c>
      <c r="L8" s="195"/>
      <c r="N8" s="158"/>
      <c r="O8" s="158"/>
      <c r="P8" s="158"/>
      <c r="Q8" s="177"/>
      <c r="R8" s="177"/>
    </row>
    <row r="9" spans="2:24" ht="14.1" customHeight="1" x14ac:dyDescent="0.15">
      <c r="B9" s="181" t="s">
        <v>0</v>
      </c>
      <c r="C9" s="189">
        <v>20</v>
      </c>
      <c r="D9" s="241" t="s">
        <v>1</v>
      </c>
      <c r="E9" s="198">
        <v>798</v>
      </c>
      <c r="F9" s="199">
        <v>1418</v>
      </c>
      <c r="G9" s="177">
        <v>989</v>
      </c>
      <c r="H9" s="199">
        <v>214294</v>
      </c>
      <c r="I9" s="198">
        <v>1680</v>
      </c>
      <c r="J9" s="199">
        <v>2678</v>
      </c>
      <c r="K9" s="177">
        <v>2201</v>
      </c>
      <c r="L9" s="199">
        <v>2264851</v>
      </c>
      <c r="M9" s="198"/>
      <c r="N9" s="158"/>
      <c r="O9" s="158"/>
      <c r="P9" s="158"/>
      <c r="Q9" s="177"/>
      <c r="R9" s="177"/>
      <c r="S9" s="177"/>
      <c r="T9" s="177"/>
      <c r="U9" s="177"/>
      <c r="V9" s="177"/>
      <c r="W9" s="177"/>
      <c r="X9" s="177"/>
    </row>
    <row r="10" spans="2:24" ht="14.1" customHeight="1" x14ac:dyDescent="0.15">
      <c r="B10" s="198"/>
      <c r="C10" s="189">
        <v>21</v>
      </c>
      <c r="D10" s="200"/>
      <c r="E10" s="177">
        <v>735</v>
      </c>
      <c r="F10" s="199">
        <v>1470</v>
      </c>
      <c r="G10" s="177">
        <v>961</v>
      </c>
      <c r="H10" s="199">
        <v>265383</v>
      </c>
      <c r="I10" s="198">
        <v>1575</v>
      </c>
      <c r="J10" s="199">
        <v>2520</v>
      </c>
      <c r="K10" s="177">
        <v>2033</v>
      </c>
      <c r="L10" s="199">
        <v>2868789</v>
      </c>
      <c r="M10" s="198"/>
      <c r="N10" s="158"/>
      <c r="O10" s="158"/>
      <c r="P10" s="158"/>
      <c r="Q10" s="177"/>
      <c r="R10" s="177"/>
      <c r="S10" s="177"/>
      <c r="T10" s="177"/>
      <c r="U10" s="177"/>
      <c r="V10" s="177"/>
      <c r="W10" s="177"/>
      <c r="X10" s="177"/>
    </row>
    <row r="11" spans="2:24" ht="14.1" customHeight="1" x14ac:dyDescent="0.15">
      <c r="B11" s="198"/>
      <c r="C11" s="189">
        <v>22</v>
      </c>
      <c r="D11" s="200"/>
      <c r="E11" s="199">
        <v>735</v>
      </c>
      <c r="F11" s="199">
        <v>1365</v>
      </c>
      <c r="G11" s="199">
        <v>950</v>
      </c>
      <c r="H11" s="199">
        <v>232425</v>
      </c>
      <c r="I11" s="199">
        <v>1470</v>
      </c>
      <c r="J11" s="199">
        <v>2468</v>
      </c>
      <c r="K11" s="199">
        <v>1940</v>
      </c>
      <c r="L11" s="200">
        <v>2583495</v>
      </c>
      <c r="M11" s="198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</row>
    <row r="12" spans="2:24" ht="14.1" customHeight="1" x14ac:dyDescent="0.15">
      <c r="B12" s="193"/>
      <c r="C12" s="196">
        <v>23</v>
      </c>
      <c r="D12" s="142"/>
      <c r="E12" s="256">
        <v>735</v>
      </c>
      <c r="F12" s="256">
        <v>1260</v>
      </c>
      <c r="G12" s="256">
        <v>961.47141355473218</v>
      </c>
      <c r="H12" s="256">
        <v>134423.40000000005</v>
      </c>
      <c r="I12" s="256">
        <v>1669.5</v>
      </c>
      <c r="J12" s="256">
        <v>2625</v>
      </c>
      <c r="K12" s="256">
        <v>2105.3394160857742</v>
      </c>
      <c r="L12" s="257">
        <v>1621098.9999999995</v>
      </c>
      <c r="M12" s="177"/>
      <c r="N12" s="158"/>
      <c r="O12" s="158"/>
      <c r="P12" s="158"/>
      <c r="Q12" s="158"/>
      <c r="R12" s="158"/>
      <c r="S12" s="177"/>
      <c r="T12" s="177"/>
      <c r="U12" s="177"/>
      <c r="V12" s="177"/>
      <c r="W12" s="177"/>
      <c r="X12" s="177"/>
    </row>
    <row r="13" spans="2:24" ht="14.1" customHeight="1" x14ac:dyDescent="0.15">
      <c r="B13" s="160" t="s">
        <v>152</v>
      </c>
      <c r="C13" s="150">
        <v>8</v>
      </c>
      <c r="D13" s="165" t="s">
        <v>153</v>
      </c>
      <c r="E13" s="199">
        <v>840</v>
      </c>
      <c r="F13" s="199">
        <v>1155</v>
      </c>
      <c r="G13" s="199">
        <v>924.6899200501648</v>
      </c>
      <c r="H13" s="199">
        <v>8486.4000000000015</v>
      </c>
      <c r="I13" s="199">
        <v>1765.0500000000002</v>
      </c>
      <c r="J13" s="199">
        <v>2182.0050000000001</v>
      </c>
      <c r="K13" s="199">
        <v>1971.6601201296137</v>
      </c>
      <c r="L13" s="200">
        <v>100401.9</v>
      </c>
    </row>
    <row r="14" spans="2:24" ht="14.1" customHeight="1" x14ac:dyDescent="0.15">
      <c r="B14" s="160"/>
      <c r="C14" s="150">
        <v>9</v>
      </c>
      <c r="D14" s="165"/>
      <c r="E14" s="199">
        <v>840</v>
      </c>
      <c r="F14" s="199">
        <v>1102.5</v>
      </c>
      <c r="G14" s="199">
        <v>942.65450676863293</v>
      </c>
      <c r="H14" s="199">
        <v>8947.1</v>
      </c>
      <c r="I14" s="199">
        <v>1890</v>
      </c>
      <c r="J14" s="199">
        <v>2264.85</v>
      </c>
      <c r="K14" s="199">
        <v>2114.5117947871991</v>
      </c>
      <c r="L14" s="200">
        <v>82637.900000000009</v>
      </c>
    </row>
    <row r="15" spans="2:24" ht="14.1" customHeight="1" x14ac:dyDescent="0.15">
      <c r="B15" s="160"/>
      <c r="C15" s="150">
        <v>10</v>
      </c>
      <c r="D15" s="165"/>
      <c r="E15" s="199">
        <v>840</v>
      </c>
      <c r="F15" s="199">
        <v>1155</v>
      </c>
      <c r="G15" s="199">
        <v>952.93007735477033</v>
      </c>
      <c r="H15" s="199">
        <v>10198.1</v>
      </c>
      <c r="I15" s="199">
        <v>1788.8850000000002</v>
      </c>
      <c r="J15" s="199">
        <v>2100</v>
      </c>
      <c r="K15" s="199">
        <v>1949.9670278637773</v>
      </c>
      <c r="L15" s="200">
        <v>110842.8</v>
      </c>
    </row>
    <row r="16" spans="2:24" ht="14.1" customHeight="1" x14ac:dyDescent="0.15">
      <c r="B16" s="160"/>
      <c r="C16" s="150">
        <v>11</v>
      </c>
      <c r="D16" s="165"/>
      <c r="E16" s="199">
        <v>840</v>
      </c>
      <c r="F16" s="199">
        <v>1050</v>
      </c>
      <c r="G16" s="199">
        <v>936.47316749353638</v>
      </c>
      <c r="H16" s="199">
        <v>8904.3000000000011</v>
      </c>
      <c r="I16" s="199">
        <v>1732.5</v>
      </c>
      <c r="J16" s="199">
        <v>2047.5</v>
      </c>
      <c r="K16" s="199">
        <v>1876.7744909482306</v>
      </c>
      <c r="L16" s="200">
        <v>147030.29999999999</v>
      </c>
    </row>
    <row r="17" spans="2:12" ht="14.1" customHeight="1" x14ac:dyDescent="0.15">
      <c r="B17" s="160"/>
      <c r="C17" s="150">
        <v>12</v>
      </c>
      <c r="D17" s="165"/>
      <c r="E17" s="199">
        <v>840</v>
      </c>
      <c r="F17" s="199">
        <v>1074.675</v>
      </c>
      <c r="G17" s="200">
        <v>922.46298784117016</v>
      </c>
      <c r="H17" s="199">
        <v>9923.7999999999993</v>
      </c>
      <c r="I17" s="199">
        <v>1785</v>
      </c>
      <c r="J17" s="199">
        <v>2100</v>
      </c>
      <c r="K17" s="199">
        <v>1901.9741111945418</v>
      </c>
      <c r="L17" s="200">
        <v>122225.60000000001</v>
      </c>
    </row>
    <row r="18" spans="2:12" ht="14.1" customHeight="1" x14ac:dyDescent="0.15">
      <c r="B18" s="160" t="s">
        <v>154</v>
      </c>
      <c r="C18" s="150">
        <v>1</v>
      </c>
      <c r="D18" s="165" t="s">
        <v>153</v>
      </c>
      <c r="E18" s="199">
        <v>840</v>
      </c>
      <c r="F18" s="199">
        <v>1155</v>
      </c>
      <c r="G18" s="199">
        <v>931.80901125356911</v>
      </c>
      <c r="H18" s="199">
        <v>10522.800000000001</v>
      </c>
      <c r="I18" s="199">
        <v>1677.9</v>
      </c>
      <c r="J18" s="199">
        <v>1995</v>
      </c>
      <c r="K18" s="199">
        <v>1816.979962998626</v>
      </c>
      <c r="L18" s="200">
        <v>146659.6</v>
      </c>
    </row>
    <row r="19" spans="2:12" ht="14.1" customHeight="1" x14ac:dyDescent="0.15">
      <c r="B19" s="160"/>
      <c r="C19" s="150">
        <v>2</v>
      </c>
      <c r="D19" s="165"/>
      <c r="E19" s="199">
        <v>840</v>
      </c>
      <c r="F19" s="199">
        <v>1102.5</v>
      </c>
      <c r="G19" s="199">
        <v>954.07979317015111</v>
      </c>
      <c r="H19" s="199">
        <v>10734.2</v>
      </c>
      <c r="I19" s="199">
        <v>1680</v>
      </c>
      <c r="J19" s="199">
        <v>1984.5</v>
      </c>
      <c r="K19" s="199">
        <v>1803.5287499999999</v>
      </c>
      <c r="L19" s="200">
        <v>115271.50000000001</v>
      </c>
    </row>
    <row r="20" spans="2:12" ht="14.1" customHeight="1" x14ac:dyDescent="0.15">
      <c r="B20" s="160"/>
      <c r="C20" s="150">
        <v>3</v>
      </c>
      <c r="D20" s="165"/>
      <c r="E20" s="199">
        <v>798</v>
      </c>
      <c r="F20" s="199">
        <v>1050</v>
      </c>
      <c r="G20" s="199">
        <v>921.71223908398656</v>
      </c>
      <c r="H20" s="199">
        <v>7899.7999999999993</v>
      </c>
      <c r="I20" s="199">
        <v>1680</v>
      </c>
      <c r="J20" s="199">
        <v>1950.0600000000002</v>
      </c>
      <c r="K20" s="199">
        <v>1776.3777064955893</v>
      </c>
      <c r="L20" s="200">
        <v>123314.6</v>
      </c>
    </row>
    <row r="21" spans="2:12" ht="14.1" customHeight="1" x14ac:dyDescent="0.15">
      <c r="B21" s="160"/>
      <c r="C21" s="150">
        <v>4</v>
      </c>
      <c r="D21" s="165"/>
      <c r="E21" s="199">
        <v>787.5</v>
      </c>
      <c r="F21" s="199">
        <v>1050</v>
      </c>
      <c r="G21" s="199">
        <v>889.72732225363779</v>
      </c>
      <c r="H21" s="199">
        <v>12671.5</v>
      </c>
      <c r="I21" s="199">
        <v>1680</v>
      </c>
      <c r="J21" s="199">
        <v>2001.3000000000002</v>
      </c>
      <c r="K21" s="199">
        <v>1815.2224656638325</v>
      </c>
      <c r="L21" s="200">
        <v>161526.09999999998</v>
      </c>
    </row>
    <row r="22" spans="2:12" ht="14.1" customHeight="1" x14ac:dyDescent="0.15">
      <c r="B22" s="160"/>
      <c r="C22" s="150">
        <v>5</v>
      </c>
      <c r="D22" s="165"/>
      <c r="E22" s="199">
        <v>787.5</v>
      </c>
      <c r="F22" s="199">
        <v>1050</v>
      </c>
      <c r="G22" s="199">
        <v>900.26326600479308</v>
      </c>
      <c r="H22" s="199">
        <v>18822.7</v>
      </c>
      <c r="I22" s="199">
        <v>1785</v>
      </c>
      <c r="J22" s="199">
        <v>2010.75</v>
      </c>
      <c r="K22" s="199">
        <v>1908.8590613579181</v>
      </c>
      <c r="L22" s="200">
        <v>169989.1</v>
      </c>
    </row>
    <row r="23" spans="2:12" ht="14.1" customHeight="1" x14ac:dyDescent="0.15">
      <c r="B23" s="160"/>
      <c r="C23" s="150">
        <v>6</v>
      </c>
      <c r="D23" s="165"/>
      <c r="E23" s="199">
        <v>787.5</v>
      </c>
      <c r="F23" s="199">
        <v>1102.5</v>
      </c>
      <c r="G23" s="199">
        <v>884.62299707948569</v>
      </c>
      <c r="H23" s="199">
        <v>12649.599999999999</v>
      </c>
      <c r="I23" s="199">
        <v>1779.75</v>
      </c>
      <c r="J23" s="199">
        <v>2016</v>
      </c>
      <c r="K23" s="199">
        <v>1929.1650532364376</v>
      </c>
      <c r="L23" s="200">
        <v>165825</v>
      </c>
    </row>
    <row r="24" spans="2:12" ht="14.1" customHeight="1" x14ac:dyDescent="0.15">
      <c r="B24" s="160"/>
      <c r="C24" s="150">
        <v>7</v>
      </c>
      <c r="D24" s="165"/>
      <c r="E24" s="199">
        <v>735</v>
      </c>
      <c r="F24" s="199">
        <v>1050</v>
      </c>
      <c r="G24" s="199">
        <v>865.78773301262777</v>
      </c>
      <c r="H24" s="199">
        <v>13977.199999999999</v>
      </c>
      <c r="I24" s="199">
        <v>1785</v>
      </c>
      <c r="J24" s="199">
        <v>2047.5</v>
      </c>
      <c r="K24" s="199">
        <v>1926.5138520179373</v>
      </c>
      <c r="L24" s="200">
        <v>196551.6</v>
      </c>
    </row>
    <row r="25" spans="2:12" ht="14.1" customHeight="1" x14ac:dyDescent="0.15">
      <c r="B25" s="153"/>
      <c r="C25" s="157">
        <v>8</v>
      </c>
      <c r="D25" s="166"/>
      <c r="E25" s="151">
        <v>735</v>
      </c>
      <c r="F25" s="151">
        <v>1050</v>
      </c>
      <c r="G25" s="151">
        <v>876.20949916879351</v>
      </c>
      <c r="H25" s="151">
        <v>11540.8</v>
      </c>
      <c r="I25" s="151">
        <v>1753.5</v>
      </c>
      <c r="J25" s="151">
        <v>1995</v>
      </c>
      <c r="K25" s="151">
        <v>1907.5000261044029</v>
      </c>
      <c r="L25" s="142">
        <v>126189.6</v>
      </c>
    </row>
    <row r="26" spans="2:12" x14ac:dyDescent="0.15">
      <c r="B26" s="187"/>
      <c r="C26" s="204"/>
      <c r="D26" s="205"/>
      <c r="E26" s="198"/>
      <c r="F26" s="199"/>
      <c r="G26" s="177"/>
      <c r="H26" s="199"/>
      <c r="I26" s="198"/>
      <c r="J26" s="199"/>
      <c r="K26" s="177"/>
      <c r="L26" s="199"/>
    </row>
    <row r="27" spans="2:12" x14ac:dyDescent="0.15">
      <c r="B27" s="187"/>
      <c r="C27" s="204"/>
      <c r="D27" s="205"/>
      <c r="E27" s="198"/>
      <c r="F27" s="199"/>
      <c r="G27" s="177"/>
      <c r="H27" s="199"/>
      <c r="I27" s="198"/>
      <c r="J27" s="199"/>
      <c r="K27" s="177"/>
      <c r="L27" s="199"/>
    </row>
    <row r="28" spans="2:12" x14ac:dyDescent="0.15">
      <c r="B28" s="184" t="s">
        <v>124</v>
      </c>
      <c r="C28" s="204"/>
      <c r="D28" s="205"/>
      <c r="E28" s="198"/>
      <c r="F28" s="199"/>
      <c r="G28" s="177"/>
      <c r="H28" s="199"/>
      <c r="I28" s="198"/>
      <c r="J28" s="199"/>
      <c r="K28" s="177"/>
      <c r="L28" s="199"/>
    </row>
    <row r="29" spans="2:12" x14ac:dyDescent="0.15">
      <c r="B29" s="206">
        <v>41127</v>
      </c>
      <c r="C29" s="207"/>
      <c r="D29" s="208">
        <v>41131</v>
      </c>
      <c r="E29" s="209">
        <v>787.5</v>
      </c>
      <c r="F29" s="209">
        <v>1050</v>
      </c>
      <c r="G29" s="209">
        <v>887.19856819894494</v>
      </c>
      <c r="H29" s="199">
        <v>2137.4</v>
      </c>
      <c r="I29" s="209">
        <v>1785</v>
      </c>
      <c r="J29" s="209">
        <v>1995</v>
      </c>
      <c r="K29" s="209">
        <v>1911.3010785528543</v>
      </c>
      <c r="L29" s="199">
        <v>37805.9</v>
      </c>
    </row>
    <row r="30" spans="2:12" x14ac:dyDescent="0.15">
      <c r="B30" s="206" t="s">
        <v>125</v>
      </c>
      <c r="C30" s="207"/>
      <c r="D30" s="208"/>
      <c r="E30" s="198"/>
      <c r="F30" s="199"/>
      <c r="G30" s="177"/>
      <c r="H30" s="199"/>
      <c r="I30" s="198"/>
      <c r="J30" s="199"/>
      <c r="K30" s="177"/>
      <c r="L30" s="199"/>
    </row>
    <row r="31" spans="2:12" x14ac:dyDescent="0.15">
      <c r="B31" s="206">
        <v>41134</v>
      </c>
      <c r="C31" s="207"/>
      <c r="D31" s="208">
        <v>41138</v>
      </c>
      <c r="E31" s="209">
        <v>0</v>
      </c>
      <c r="F31" s="209">
        <v>0</v>
      </c>
      <c r="G31" s="209">
        <v>0</v>
      </c>
      <c r="H31" s="199">
        <v>3287.7</v>
      </c>
      <c r="I31" s="209">
        <v>0</v>
      </c>
      <c r="J31" s="209">
        <v>0</v>
      </c>
      <c r="K31" s="209">
        <v>0</v>
      </c>
      <c r="L31" s="199">
        <v>23199.599999999999</v>
      </c>
    </row>
    <row r="32" spans="2:12" x14ac:dyDescent="0.15">
      <c r="B32" s="206" t="s">
        <v>126</v>
      </c>
      <c r="C32" s="207"/>
      <c r="D32" s="208"/>
      <c r="E32" s="198"/>
      <c r="F32" s="199"/>
      <c r="G32" s="177"/>
      <c r="H32" s="199"/>
      <c r="I32" s="198"/>
      <c r="J32" s="199"/>
      <c r="K32" s="177"/>
      <c r="L32" s="199"/>
    </row>
    <row r="33" spans="2:12" x14ac:dyDescent="0.15">
      <c r="B33" s="206">
        <v>41141</v>
      </c>
      <c r="C33" s="207"/>
      <c r="D33" s="208">
        <v>41145</v>
      </c>
      <c r="E33" s="244">
        <v>735</v>
      </c>
      <c r="F33" s="243">
        <v>1050</v>
      </c>
      <c r="G33" s="204">
        <v>890.6916250445953</v>
      </c>
      <c r="H33" s="243">
        <v>2812.4</v>
      </c>
      <c r="I33" s="244">
        <v>1785</v>
      </c>
      <c r="J33" s="243">
        <v>1995</v>
      </c>
      <c r="K33" s="204">
        <v>1909.8541440069614</v>
      </c>
      <c r="L33" s="243">
        <v>35489.599999999999</v>
      </c>
    </row>
    <row r="34" spans="2:12" x14ac:dyDescent="0.15">
      <c r="B34" s="206" t="s">
        <v>127</v>
      </c>
      <c r="C34" s="207"/>
      <c r="D34" s="208"/>
      <c r="E34" s="198"/>
      <c r="F34" s="199"/>
      <c r="G34" s="177"/>
      <c r="H34" s="199"/>
      <c r="I34" s="198"/>
      <c r="J34" s="199"/>
      <c r="K34" s="177"/>
      <c r="L34" s="199"/>
    </row>
    <row r="35" spans="2:12" ht="12" customHeight="1" x14ac:dyDescent="0.15">
      <c r="B35" s="206">
        <v>41148</v>
      </c>
      <c r="C35" s="207"/>
      <c r="D35" s="208">
        <v>41152</v>
      </c>
      <c r="E35" s="198">
        <v>735</v>
      </c>
      <c r="F35" s="199">
        <v>1050</v>
      </c>
      <c r="G35" s="177">
        <v>862.84646329198813</v>
      </c>
      <c r="H35" s="199">
        <v>3303.3</v>
      </c>
      <c r="I35" s="198">
        <v>1753.5</v>
      </c>
      <c r="J35" s="199">
        <v>1995</v>
      </c>
      <c r="K35" s="177">
        <v>1898.5975144753572</v>
      </c>
      <c r="L35" s="199">
        <v>29694.5</v>
      </c>
    </row>
    <row r="36" spans="2:12" ht="12" customHeight="1" x14ac:dyDescent="0.15">
      <c r="B36" s="206" t="s">
        <v>128</v>
      </c>
      <c r="C36" s="207"/>
      <c r="D36" s="208"/>
      <c r="E36" s="198"/>
      <c r="F36" s="199"/>
      <c r="G36" s="177"/>
      <c r="H36" s="199"/>
      <c r="I36" s="198"/>
      <c r="J36" s="199"/>
      <c r="K36" s="177"/>
      <c r="L36" s="199"/>
    </row>
    <row r="37" spans="2:12" ht="12" customHeight="1" x14ac:dyDescent="0.15">
      <c r="B37" s="217"/>
      <c r="C37" s="218"/>
      <c r="D37" s="219"/>
      <c r="E37" s="193"/>
      <c r="F37" s="151"/>
      <c r="G37" s="180"/>
      <c r="H37" s="151"/>
      <c r="I37" s="193"/>
      <c r="J37" s="151"/>
      <c r="K37" s="180"/>
      <c r="L37" s="151"/>
    </row>
    <row r="38" spans="2:12" ht="6" customHeight="1" x14ac:dyDescent="0.15">
      <c r="B38" s="185"/>
      <c r="C38" s="204"/>
      <c r="D38" s="204"/>
      <c r="E38" s="177"/>
      <c r="F38" s="177"/>
      <c r="G38" s="177"/>
      <c r="H38" s="177"/>
      <c r="I38" s="177"/>
      <c r="J38" s="177"/>
      <c r="K38" s="177"/>
      <c r="L38" s="177"/>
    </row>
    <row r="39" spans="2:12" ht="12.75" customHeight="1" x14ac:dyDescent="0.15">
      <c r="B39" s="179"/>
      <c r="L39" s="177"/>
    </row>
    <row r="40" spans="2:12" ht="12.75" customHeight="1" x14ac:dyDescent="0.15">
      <c r="B40" s="220"/>
      <c r="L40" s="177"/>
    </row>
    <row r="41" spans="2:12" x14ac:dyDescent="0.15">
      <c r="B41" s="220"/>
      <c r="L41" s="177"/>
    </row>
    <row r="42" spans="2:12" x14ac:dyDescent="0.15">
      <c r="B42" s="220"/>
      <c r="L42" s="177"/>
    </row>
    <row r="43" spans="2:12" x14ac:dyDescent="0.15">
      <c r="L43" s="177"/>
    </row>
    <row r="44" spans="2:12" x14ac:dyDescent="0.15">
      <c r="L44" s="177"/>
    </row>
    <row r="45" spans="2:12" x14ac:dyDescent="0.15">
      <c r="L45" s="177"/>
    </row>
    <row r="46" spans="2:12" x14ac:dyDescent="0.15">
      <c r="L46" s="177"/>
    </row>
    <row r="47" spans="2:12" x14ac:dyDescent="0.15">
      <c r="L47" s="177"/>
    </row>
    <row r="48" spans="2:12" x14ac:dyDescent="0.15">
      <c r="L48" s="177"/>
    </row>
    <row r="49" spans="12:12" x14ac:dyDescent="0.15">
      <c r="L49" s="177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9"/>
  <sheetViews>
    <sheetView zoomScale="75" workbookViewId="0"/>
  </sheetViews>
  <sheetFormatPr defaultColWidth="7.5" defaultRowHeight="12" x14ac:dyDescent="0.15"/>
  <cols>
    <col min="1" max="1" width="1.625" style="136" customWidth="1"/>
    <col min="2" max="2" width="4.125" style="136" customWidth="1"/>
    <col min="3" max="3" width="3.125" style="136" customWidth="1"/>
    <col min="4" max="4" width="2.62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8.125" style="136" customWidth="1"/>
    <col min="25" max="16384" width="7.5" style="136"/>
  </cols>
  <sheetData>
    <row r="3" spans="2:31" x14ac:dyDescent="0.15">
      <c r="B3" s="136" t="s">
        <v>163</v>
      </c>
    </row>
    <row r="4" spans="2:31" ht="11.25" customHeight="1" x14ac:dyDescent="0.15">
      <c r="X4" s="137" t="s">
        <v>164</v>
      </c>
    </row>
    <row r="5" spans="2:31" ht="6" customHeight="1" x14ac:dyDescent="0.15">
      <c r="B5" s="154"/>
      <c r="C5" s="154"/>
      <c r="D5" s="154"/>
      <c r="E5" s="154"/>
      <c r="F5" s="135"/>
      <c r="I5" s="154"/>
      <c r="J5" s="135"/>
      <c r="Q5" s="154"/>
      <c r="R5" s="154"/>
      <c r="S5" s="154"/>
      <c r="T5" s="154"/>
      <c r="U5" s="154"/>
      <c r="V5" s="154"/>
      <c r="W5" s="154"/>
      <c r="X5" s="154"/>
      <c r="Z5" s="135"/>
    </row>
    <row r="6" spans="2:31" ht="13.5" customHeight="1" x14ac:dyDescent="0.15">
      <c r="B6" s="181"/>
      <c r="C6" s="182" t="s">
        <v>86</v>
      </c>
      <c r="D6" s="183"/>
      <c r="E6" s="714" t="s">
        <v>90</v>
      </c>
      <c r="F6" s="715"/>
      <c r="G6" s="715"/>
      <c r="H6" s="716"/>
      <c r="I6" s="714" t="s">
        <v>102</v>
      </c>
      <c r="J6" s="715"/>
      <c r="K6" s="715"/>
      <c r="L6" s="716"/>
      <c r="M6" s="714" t="s">
        <v>114</v>
      </c>
      <c r="N6" s="715"/>
      <c r="O6" s="715"/>
      <c r="P6" s="716"/>
      <c r="Q6" s="714" t="s">
        <v>144</v>
      </c>
      <c r="R6" s="715"/>
      <c r="S6" s="715"/>
      <c r="T6" s="716"/>
      <c r="U6" s="714" t="s">
        <v>145</v>
      </c>
      <c r="V6" s="715"/>
      <c r="W6" s="715"/>
      <c r="X6" s="716"/>
      <c r="Z6" s="158"/>
      <c r="AA6" s="144"/>
      <c r="AB6" s="144"/>
      <c r="AC6" s="144"/>
      <c r="AD6" s="144"/>
      <c r="AE6" s="144"/>
    </row>
    <row r="7" spans="2:31" ht="13.5" x14ac:dyDescent="0.15">
      <c r="B7" s="184" t="s">
        <v>92</v>
      </c>
      <c r="C7" s="185"/>
      <c r="D7" s="186"/>
      <c r="E7" s="171" t="s">
        <v>93</v>
      </c>
      <c r="F7" s="149" t="s">
        <v>94</v>
      </c>
      <c r="G7" s="227" t="s">
        <v>95</v>
      </c>
      <c r="H7" s="149" t="s">
        <v>96</v>
      </c>
      <c r="I7" s="171" t="s">
        <v>93</v>
      </c>
      <c r="J7" s="149" t="s">
        <v>94</v>
      </c>
      <c r="K7" s="227" t="s">
        <v>95</v>
      </c>
      <c r="L7" s="149" t="s">
        <v>96</v>
      </c>
      <c r="M7" s="171" t="s">
        <v>93</v>
      </c>
      <c r="N7" s="149" t="s">
        <v>94</v>
      </c>
      <c r="O7" s="227" t="s">
        <v>95</v>
      </c>
      <c r="P7" s="149" t="s">
        <v>96</v>
      </c>
      <c r="Q7" s="171" t="s">
        <v>93</v>
      </c>
      <c r="R7" s="149" t="s">
        <v>94</v>
      </c>
      <c r="S7" s="227" t="s">
        <v>95</v>
      </c>
      <c r="T7" s="149" t="s">
        <v>96</v>
      </c>
      <c r="U7" s="171" t="s">
        <v>93</v>
      </c>
      <c r="V7" s="149" t="s">
        <v>94</v>
      </c>
      <c r="W7" s="227" t="s">
        <v>95</v>
      </c>
      <c r="X7" s="149" t="s">
        <v>96</v>
      </c>
      <c r="Z7" s="158"/>
      <c r="AA7" s="158"/>
      <c r="AB7" s="158"/>
      <c r="AC7" s="158"/>
      <c r="AD7" s="158"/>
      <c r="AE7" s="158"/>
    </row>
    <row r="8" spans="2:31" ht="13.5" x14ac:dyDescent="0.15">
      <c r="B8" s="193"/>
      <c r="C8" s="180"/>
      <c r="D8" s="180"/>
      <c r="E8" s="155"/>
      <c r="F8" s="156"/>
      <c r="G8" s="157" t="s">
        <v>97</v>
      </c>
      <c r="H8" s="156"/>
      <c r="I8" s="155"/>
      <c r="J8" s="156"/>
      <c r="K8" s="157" t="s">
        <v>97</v>
      </c>
      <c r="L8" s="156"/>
      <c r="M8" s="155"/>
      <c r="N8" s="156"/>
      <c r="O8" s="157" t="s">
        <v>97</v>
      </c>
      <c r="P8" s="156"/>
      <c r="Q8" s="155"/>
      <c r="R8" s="156"/>
      <c r="S8" s="157" t="s">
        <v>97</v>
      </c>
      <c r="T8" s="156"/>
      <c r="U8" s="155"/>
      <c r="V8" s="156"/>
      <c r="W8" s="157" t="s">
        <v>97</v>
      </c>
      <c r="X8" s="156"/>
      <c r="Z8" s="158"/>
      <c r="AA8" s="158"/>
      <c r="AB8" s="158"/>
      <c r="AC8" s="158"/>
      <c r="AD8" s="158"/>
      <c r="AE8" s="158"/>
    </row>
    <row r="9" spans="2:31" s="178" customFormat="1" ht="14.1" customHeight="1" x14ac:dyDescent="0.15">
      <c r="B9" s="181" t="s">
        <v>0</v>
      </c>
      <c r="C9" s="189">
        <v>20</v>
      </c>
      <c r="D9" s="241" t="s">
        <v>1</v>
      </c>
      <c r="E9" s="198">
        <v>1704</v>
      </c>
      <c r="F9" s="199">
        <v>2415</v>
      </c>
      <c r="G9" s="177">
        <v>2092</v>
      </c>
      <c r="H9" s="199">
        <v>81558</v>
      </c>
      <c r="I9" s="198">
        <v>3782</v>
      </c>
      <c r="J9" s="199">
        <v>5145</v>
      </c>
      <c r="K9" s="177">
        <v>4355</v>
      </c>
      <c r="L9" s="199">
        <v>70746</v>
      </c>
      <c r="M9" s="198">
        <v>1430</v>
      </c>
      <c r="N9" s="199">
        <v>2016</v>
      </c>
      <c r="O9" s="177">
        <v>1721</v>
      </c>
      <c r="P9" s="199">
        <v>264413</v>
      </c>
      <c r="Q9" s="198">
        <v>3150</v>
      </c>
      <c r="R9" s="199">
        <v>5145</v>
      </c>
      <c r="S9" s="177">
        <v>3753</v>
      </c>
      <c r="T9" s="199">
        <v>96346</v>
      </c>
      <c r="U9" s="198">
        <v>4109</v>
      </c>
      <c r="V9" s="199">
        <v>5723</v>
      </c>
      <c r="W9" s="177">
        <v>4908</v>
      </c>
      <c r="X9" s="199">
        <v>425114</v>
      </c>
      <c r="Z9" s="158"/>
      <c r="AA9" s="158"/>
      <c r="AB9" s="158"/>
      <c r="AC9" s="158"/>
      <c r="AD9" s="158"/>
      <c r="AE9" s="158"/>
    </row>
    <row r="10" spans="2:31" s="178" customFormat="1" ht="14.1" customHeight="1" x14ac:dyDescent="0.15">
      <c r="B10" s="198"/>
      <c r="C10" s="189">
        <v>21</v>
      </c>
      <c r="D10" s="177"/>
      <c r="E10" s="198">
        <v>1447</v>
      </c>
      <c r="F10" s="199">
        <v>2310</v>
      </c>
      <c r="G10" s="177">
        <v>1915</v>
      </c>
      <c r="H10" s="199">
        <v>54471</v>
      </c>
      <c r="I10" s="198">
        <v>3657</v>
      </c>
      <c r="J10" s="199">
        <v>4883</v>
      </c>
      <c r="K10" s="177">
        <v>3987</v>
      </c>
      <c r="L10" s="199">
        <v>50381</v>
      </c>
      <c r="M10" s="198">
        <v>1418</v>
      </c>
      <c r="N10" s="199">
        <v>1890</v>
      </c>
      <c r="O10" s="177">
        <v>1600</v>
      </c>
      <c r="P10" s="199">
        <v>478989</v>
      </c>
      <c r="Q10" s="198">
        <v>2520</v>
      </c>
      <c r="R10" s="199">
        <v>3675</v>
      </c>
      <c r="S10" s="177">
        <v>2989</v>
      </c>
      <c r="T10" s="199">
        <v>130672</v>
      </c>
      <c r="U10" s="198">
        <v>3360</v>
      </c>
      <c r="V10" s="199">
        <v>5040</v>
      </c>
      <c r="W10" s="177">
        <v>4069</v>
      </c>
      <c r="X10" s="199">
        <v>228009</v>
      </c>
      <c r="Z10" s="158"/>
      <c r="AA10" s="158"/>
      <c r="AB10" s="158"/>
      <c r="AC10" s="158"/>
      <c r="AD10" s="158"/>
      <c r="AE10" s="158"/>
    </row>
    <row r="11" spans="2:31" s="178" customFormat="1" ht="14.1" customHeight="1" x14ac:dyDescent="0.15">
      <c r="B11" s="198"/>
      <c r="C11" s="189">
        <v>22</v>
      </c>
      <c r="D11" s="200"/>
      <c r="E11" s="199">
        <v>1733</v>
      </c>
      <c r="F11" s="199">
        <v>2315</v>
      </c>
      <c r="G11" s="199">
        <v>1962</v>
      </c>
      <c r="H11" s="199">
        <v>42783</v>
      </c>
      <c r="I11" s="199">
        <v>3675</v>
      </c>
      <c r="J11" s="199">
        <v>4699</v>
      </c>
      <c r="K11" s="199">
        <v>4127</v>
      </c>
      <c r="L11" s="199">
        <v>33437</v>
      </c>
      <c r="M11" s="199">
        <v>1449</v>
      </c>
      <c r="N11" s="199">
        <v>2100</v>
      </c>
      <c r="O11" s="199">
        <v>1718</v>
      </c>
      <c r="P11" s="199">
        <v>438686</v>
      </c>
      <c r="Q11" s="199">
        <v>2730</v>
      </c>
      <c r="R11" s="199">
        <v>4200</v>
      </c>
      <c r="S11" s="199">
        <v>3418</v>
      </c>
      <c r="T11" s="199">
        <v>96008</v>
      </c>
      <c r="U11" s="199">
        <v>3623</v>
      </c>
      <c r="V11" s="199">
        <v>5565</v>
      </c>
      <c r="W11" s="199">
        <v>4242</v>
      </c>
      <c r="X11" s="200">
        <v>176512</v>
      </c>
      <c r="Z11" s="177"/>
      <c r="AA11" s="177"/>
      <c r="AB11" s="177"/>
      <c r="AC11" s="177"/>
      <c r="AD11" s="177"/>
      <c r="AE11" s="177"/>
    </row>
    <row r="12" spans="2:31" s="178" customFormat="1" ht="14.1" customHeight="1" x14ac:dyDescent="0.15">
      <c r="B12" s="193"/>
      <c r="C12" s="196">
        <v>23</v>
      </c>
      <c r="D12" s="142"/>
      <c r="E12" s="167">
        <v>1659</v>
      </c>
      <c r="F12" s="167">
        <v>2205</v>
      </c>
      <c r="G12" s="167">
        <v>1944.8356879668049</v>
      </c>
      <c r="H12" s="167">
        <v>25135.8</v>
      </c>
      <c r="I12" s="167">
        <v>3465</v>
      </c>
      <c r="J12" s="167">
        <v>4740.75</v>
      </c>
      <c r="K12" s="167">
        <v>4070.2266693483512</v>
      </c>
      <c r="L12" s="167">
        <v>41514.199999999997</v>
      </c>
      <c r="M12" s="167">
        <v>1374.45</v>
      </c>
      <c r="N12" s="167">
        <v>2100</v>
      </c>
      <c r="O12" s="167">
        <v>1712.2692614648529</v>
      </c>
      <c r="P12" s="167">
        <v>308857.59999999998</v>
      </c>
      <c r="Q12" s="167">
        <v>2835</v>
      </c>
      <c r="R12" s="167">
        <v>4200</v>
      </c>
      <c r="S12" s="167">
        <v>3451.3267296512331</v>
      </c>
      <c r="T12" s="167">
        <v>50704.9</v>
      </c>
      <c r="U12" s="167">
        <v>3360</v>
      </c>
      <c r="V12" s="167">
        <v>5670</v>
      </c>
      <c r="W12" s="167">
        <v>4066.1656304962598</v>
      </c>
      <c r="X12" s="168">
        <v>87619.299999999988</v>
      </c>
      <c r="Z12" s="158"/>
      <c r="AA12" s="158"/>
      <c r="AB12" s="158"/>
      <c r="AC12" s="158"/>
      <c r="AD12" s="158"/>
      <c r="AE12" s="177"/>
    </row>
    <row r="13" spans="2:31" s="178" customFormat="1" ht="14.1" customHeight="1" x14ac:dyDescent="0.15">
      <c r="B13" s="160" t="s">
        <v>152</v>
      </c>
      <c r="C13" s="150">
        <v>8</v>
      </c>
      <c r="D13" s="165" t="s">
        <v>153</v>
      </c>
      <c r="E13" s="199">
        <v>1680</v>
      </c>
      <c r="F13" s="199">
        <v>1995</v>
      </c>
      <c r="G13" s="199">
        <v>1830.7395659432389</v>
      </c>
      <c r="H13" s="199">
        <v>1050.0999999999999</v>
      </c>
      <c r="I13" s="199">
        <v>3675</v>
      </c>
      <c r="J13" s="199">
        <v>4434.1500000000005</v>
      </c>
      <c r="K13" s="199">
        <v>3996.8529929577458</v>
      </c>
      <c r="L13" s="199">
        <v>2439.8000000000002</v>
      </c>
      <c r="M13" s="199">
        <v>1470</v>
      </c>
      <c r="N13" s="199">
        <v>1917.3000000000002</v>
      </c>
      <c r="O13" s="199">
        <v>1674.1269192503162</v>
      </c>
      <c r="P13" s="199">
        <v>24525.599999999999</v>
      </c>
      <c r="Q13" s="199">
        <v>2992.5</v>
      </c>
      <c r="R13" s="199">
        <v>3937.5</v>
      </c>
      <c r="S13" s="199">
        <v>3329.6051333255027</v>
      </c>
      <c r="T13" s="199">
        <v>3840.7</v>
      </c>
      <c r="U13" s="199">
        <v>3570</v>
      </c>
      <c r="V13" s="199">
        <v>4567.5</v>
      </c>
      <c r="W13" s="199">
        <v>4102.2040893600906</v>
      </c>
      <c r="X13" s="200">
        <v>5255.6</v>
      </c>
    </row>
    <row r="14" spans="2:31" s="178" customFormat="1" ht="14.1" customHeight="1" x14ac:dyDescent="0.15">
      <c r="B14" s="160"/>
      <c r="C14" s="150">
        <v>9</v>
      </c>
      <c r="D14" s="165"/>
      <c r="E14" s="199">
        <v>1680</v>
      </c>
      <c r="F14" s="199">
        <v>1890</v>
      </c>
      <c r="G14" s="199">
        <v>1797.6780185758516</v>
      </c>
      <c r="H14" s="199">
        <v>1023.8</v>
      </c>
      <c r="I14" s="199">
        <v>3664.5</v>
      </c>
      <c r="J14" s="199">
        <v>4433.1000000000004</v>
      </c>
      <c r="K14" s="199">
        <v>3999.9493213828432</v>
      </c>
      <c r="L14" s="199">
        <v>3379.3</v>
      </c>
      <c r="M14" s="199">
        <v>1533</v>
      </c>
      <c r="N14" s="199">
        <v>1942.5</v>
      </c>
      <c r="O14" s="199">
        <v>1719.9413457281987</v>
      </c>
      <c r="P14" s="199">
        <v>17415.2</v>
      </c>
      <c r="Q14" s="199">
        <v>3045</v>
      </c>
      <c r="R14" s="199">
        <v>3990</v>
      </c>
      <c r="S14" s="199">
        <v>3482.3538186157502</v>
      </c>
      <c r="T14" s="199">
        <v>2644.9</v>
      </c>
      <c r="U14" s="199">
        <v>3675</v>
      </c>
      <c r="V14" s="199">
        <v>4788</v>
      </c>
      <c r="W14" s="199">
        <v>4182.1113199441525</v>
      </c>
      <c r="X14" s="200">
        <v>5046.5</v>
      </c>
    </row>
    <row r="15" spans="2:31" s="178" customFormat="1" ht="14.1" customHeight="1" x14ac:dyDescent="0.15">
      <c r="B15" s="160"/>
      <c r="C15" s="150">
        <v>10</v>
      </c>
      <c r="D15" s="165"/>
      <c r="E15" s="199">
        <v>1680</v>
      </c>
      <c r="F15" s="199">
        <v>1995</v>
      </c>
      <c r="G15" s="199">
        <v>1834.6558988764048</v>
      </c>
      <c r="H15" s="199">
        <v>1010.5</v>
      </c>
      <c r="I15" s="199">
        <v>3675</v>
      </c>
      <c r="J15" s="200">
        <v>4373.25</v>
      </c>
      <c r="K15" s="199">
        <v>4070.2160339179027</v>
      </c>
      <c r="L15" s="199">
        <v>2928.5</v>
      </c>
      <c r="M15" s="199">
        <v>1569.75</v>
      </c>
      <c r="N15" s="199">
        <v>1995</v>
      </c>
      <c r="O15" s="200">
        <v>1753.3081287154296</v>
      </c>
      <c r="P15" s="199">
        <v>27446.1</v>
      </c>
      <c r="Q15" s="199">
        <v>2835</v>
      </c>
      <c r="R15" s="199">
        <v>3885</v>
      </c>
      <c r="S15" s="199">
        <v>3423.7164990934571</v>
      </c>
      <c r="T15" s="199">
        <v>3565.6</v>
      </c>
      <c r="U15" s="199">
        <v>3885</v>
      </c>
      <c r="V15" s="199">
        <v>5040</v>
      </c>
      <c r="W15" s="199">
        <v>4325.1011909684894</v>
      </c>
      <c r="X15" s="200">
        <v>5983.2</v>
      </c>
    </row>
    <row r="16" spans="2:31" s="178" customFormat="1" ht="14.1" customHeight="1" x14ac:dyDescent="0.15">
      <c r="B16" s="160"/>
      <c r="C16" s="150">
        <v>11</v>
      </c>
      <c r="D16" s="165"/>
      <c r="E16" s="258">
        <v>0</v>
      </c>
      <c r="F16" s="258">
        <v>0</v>
      </c>
      <c r="G16" s="258">
        <v>0</v>
      </c>
      <c r="H16" s="199">
        <v>889</v>
      </c>
      <c r="I16" s="199">
        <v>3780</v>
      </c>
      <c r="J16" s="199">
        <v>4710.3</v>
      </c>
      <c r="K16" s="199">
        <v>4230.733407079646</v>
      </c>
      <c r="L16" s="199">
        <v>5244.8</v>
      </c>
      <c r="M16" s="199">
        <v>1374.45</v>
      </c>
      <c r="N16" s="199">
        <v>2100</v>
      </c>
      <c r="O16" s="199">
        <v>1690.6400754120391</v>
      </c>
      <c r="P16" s="200">
        <v>17045.400000000001</v>
      </c>
      <c r="Q16" s="199">
        <v>3150</v>
      </c>
      <c r="R16" s="199">
        <v>3990</v>
      </c>
      <c r="S16" s="199">
        <v>3623.4548397040699</v>
      </c>
      <c r="T16" s="199">
        <v>4741.3999999999996</v>
      </c>
      <c r="U16" s="199">
        <v>4200</v>
      </c>
      <c r="V16" s="199">
        <v>5670</v>
      </c>
      <c r="W16" s="199">
        <v>4583.3301886792451</v>
      </c>
      <c r="X16" s="199">
        <v>7562.8</v>
      </c>
    </row>
    <row r="17" spans="2:25" s="178" customFormat="1" ht="14.1" customHeight="1" x14ac:dyDescent="0.15">
      <c r="B17" s="160"/>
      <c r="C17" s="150">
        <v>12</v>
      </c>
      <c r="D17" s="165"/>
      <c r="E17" s="259">
        <v>1659</v>
      </c>
      <c r="F17" s="259">
        <v>2205</v>
      </c>
      <c r="G17" s="260">
        <v>1890.5728804493181</v>
      </c>
      <c r="H17" s="199">
        <v>1112</v>
      </c>
      <c r="I17" s="199">
        <v>3570</v>
      </c>
      <c r="J17" s="199">
        <v>4542.3</v>
      </c>
      <c r="K17" s="199">
        <v>4138.3897893030799</v>
      </c>
      <c r="L17" s="199">
        <v>6372.4</v>
      </c>
      <c r="M17" s="199">
        <v>1417.5</v>
      </c>
      <c r="N17" s="199">
        <v>1996.0500000000002</v>
      </c>
      <c r="O17" s="199">
        <v>1836.0412657776294</v>
      </c>
      <c r="P17" s="199">
        <v>40468.6</v>
      </c>
      <c r="Q17" s="199">
        <v>3150</v>
      </c>
      <c r="R17" s="199">
        <v>3990</v>
      </c>
      <c r="S17" s="199">
        <v>3679.4530254777073</v>
      </c>
      <c r="T17" s="199">
        <v>4584.3999999999996</v>
      </c>
      <c r="U17" s="199">
        <v>4200</v>
      </c>
      <c r="V17" s="199">
        <v>5565</v>
      </c>
      <c r="W17" s="199">
        <v>4589.6055658246032</v>
      </c>
      <c r="X17" s="200">
        <v>9053.2999999999993</v>
      </c>
    </row>
    <row r="18" spans="2:25" s="178" customFormat="1" ht="14.1" customHeight="1" x14ac:dyDescent="0.15">
      <c r="B18" s="160" t="s">
        <v>154</v>
      </c>
      <c r="C18" s="150">
        <v>1</v>
      </c>
      <c r="D18" s="165" t="s">
        <v>165</v>
      </c>
      <c r="E18" s="259">
        <v>1732.5</v>
      </c>
      <c r="F18" s="259">
        <v>1995</v>
      </c>
      <c r="G18" s="259">
        <v>1808.2647922786402</v>
      </c>
      <c r="H18" s="199">
        <v>1501.7</v>
      </c>
      <c r="I18" s="199">
        <v>3622.5</v>
      </c>
      <c r="J18" s="199">
        <v>5046.3</v>
      </c>
      <c r="K18" s="199">
        <v>4812.3515625</v>
      </c>
      <c r="L18" s="199">
        <v>2559.1999999999998</v>
      </c>
      <c r="M18" s="199">
        <v>1627.5</v>
      </c>
      <c r="N18" s="199">
        <v>1942.5</v>
      </c>
      <c r="O18" s="199">
        <v>1784.7228557818946</v>
      </c>
      <c r="P18" s="199">
        <v>28695.1</v>
      </c>
      <c r="Q18" s="199">
        <v>2940</v>
      </c>
      <c r="R18" s="199">
        <v>3937.5</v>
      </c>
      <c r="S18" s="199">
        <v>3674.697988353626</v>
      </c>
      <c r="T18" s="199">
        <v>2586.5</v>
      </c>
      <c r="U18" s="199">
        <v>3990</v>
      </c>
      <c r="V18" s="199">
        <v>5302.5</v>
      </c>
      <c r="W18" s="199">
        <v>4252.3811713113582</v>
      </c>
      <c r="X18" s="200">
        <v>5243.1</v>
      </c>
    </row>
    <row r="19" spans="2:25" s="178" customFormat="1" ht="14.1" customHeight="1" x14ac:dyDescent="0.15">
      <c r="B19" s="160"/>
      <c r="C19" s="150">
        <v>2</v>
      </c>
      <c r="D19" s="165"/>
      <c r="E19" s="260">
        <v>1680</v>
      </c>
      <c r="F19" s="259">
        <v>1890</v>
      </c>
      <c r="G19" s="259">
        <v>1784.6279188857025</v>
      </c>
      <c r="H19" s="199">
        <v>3030.3</v>
      </c>
      <c r="I19" s="199">
        <v>3675</v>
      </c>
      <c r="J19" s="199">
        <v>3944.8500000000004</v>
      </c>
      <c r="K19" s="199">
        <v>3839.0886917960088</v>
      </c>
      <c r="L19" s="199">
        <v>2397.1</v>
      </c>
      <c r="M19" s="199">
        <v>1265.25</v>
      </c>
      <c r="N19" s="199">
        <v>1470</v>
      </c>
      <c r="O19" s="199">
        <v>1367.0889169962504</v>
      </c>
      <c r="P19" s="199">
        <v>21890.7</v>
      </c>
      <c r="Q19" s="199">
        <v>3360</v>
      </c>
      <c r="R19" s="199">
        <v>3832.5</v>
      </c>
      <c r="S19" s="199">
        <v>3674.5368289637954</v>
      </c>
      <c r="T19" s="199">
        <v>2134.5</v>
      </c>
      <c r="U19" s="199">
        <v>3990</v>
      </c>
      <c r="V19" s="199">
        <v>4357.5</v>
      </c>
      <c r="W19" s="199">
        <v>4200.2819014529377</v>
      </c>
      <c r="X19" s="200">
        <v>5768</v>
      </c>
    </row>
    <row r="20" spans="2:25" s="178" customFormat="1" ht="14.1" customHeight="1" x14ac:dyDescent="0.15">
      <c r="B20" s="160"/>
      <c r="C20" s="150">
        <v>3</v>
      </c>
      <c r="D20" s="165"/>
      <c r="E20" s="259">
        <v>1375.5</v>
      </c>
      <c r="F20" s="259">
        <v>1785</v>
      </c>
      <c r="G20" s="259">
        <v>1641.7665102850956</v>
      </c>
      <c r="H20" s="199">
        <v>2272.9</v>
      </c>
      <c r="I20" s="199">
        <v>3622.5</v>
      </c>
      <c r="J20" s="199">
        <v>4542.3</v>
      </c>
      <c r="K20" s="199">
        <v>3939.3876757403536</v>
      </c>
      <c r="L20" s="199">
        <v>2420.5</v>
      </c>
      <c r="M20" s="199">
        <v>1270.5</v>
      </c>
      <c r="N20" s="199">
        <v>1785</v>
      </c>
      <c r="O20" s="199">
        <v>1528.1211502664351</v>
      </c>
      <c r="P20" s="199">
        <v>25422.799999999999</v>
      </c>
      <c r="Q20" s="199">
        <v>3150</v>
      </c>
      <c r="R20" s="199">
        <v>3885</v>
      </c>
      <c r="S20" s="199">
        <v>3465.1124729632306</v>
      </c>
      <c r="T20" s="199">
        <v>3517.4</v>
      </c>
      <c r="U20" s="199">
        <v>3780</v>
      </c>
      <c r="V20" s="199">
        <v>4987.5</v>
      </c>
      <c r="W20" s="199">
        <v>4200.057145736745</v>
      </c>
      <c r="X20" s="200">
        <v>6852.7</v>
      </c>
    </row>
    <row r="21" spans="2:25" s="178" customFormat="1" ht="14.1" customHeight="1" x14ac:dyDescent="0.15">
      <c r="B21" s="160"/>
      <c r="C21" s="150">
        <v>4</v>
      </c>
      <c r="D21" s="165"/>
      <c r="E21" s="259">
        <v>1270.5</v>
      </c>
      <c r="F21" s="259">
        <v>1942.5</v>
      </c>
      <c r="G21" s="259">
        <v>1838.1556097560974</v>
      </c>
      <c r="H21" s="199">
        <v>1694.6</v>
      </c>
      <c r="I21" s="199">
        <v>3034.5</v>
      </c>
      <c r="J21" s="199">
        <v>4664.1000000000004</v>
      </c>
      <c r="K21" s="199">
        <v>3622.5228260869567</v>
      </c>
      <c r="L21" s="199">
        <v>778.6</v>
      </c>
      <c r="M21" s="199">
        <v>1365</v>
      </c>
      <c r="N21" s="199">
        <v>1942.5</v>
      </c>
      <c r="O21" s="199">
        <v>1839.3189586959957</v>
      </c>
      <c r="P21" s="200">
        <v>23966.799999999999</v>
      </c>
      <c r="Q21" s="199">
        <v>2940</v>
      </c>
      <c r="R21" s="199">
        <v>4410</v>
      </c>
      <c r="S21" s="199">
        <v>3149.8602389078515</v>
      </c>
      <c r="T21" s="199">
        <v>7088.7</v>
      </c>
      <c r="U21" s="199">
        <v>2940</v>
      </c>
      <c r="V21" s="199">
        <v>5040</v>
      </c>
      <c r="W21" s="199">
        <v>3674.9515023946237</v>
      </c>
      <c r="X21" s="200">
        <v>15713.1</v>
      </c>
    </row>
    <row r="22" spans="2:25" s="178" customFormat="1" ht="14.1" customHeight="1" x14ac:dyDescent="0.15">
      <c r="B22" s="160"/>
      <c r="C22" s="150">
        <v>5</v>
      </c>
      <c r="D22" s="165"/>
      <c r="E22" s="259">
        <v>1500.45</v>
      </c>
      <c r="F22" s="259">
        <v>1890</v>
      </c>
      <c r="G22" s="259">
        <v>1832.2700906344412</v>
      </c>
      <c r="H22" s="199">
        <v>1768</v>
      </c>
      <c r="I22" s="199">
        <v>2798.25</v>
      </c>
      <c r="J22" s="199">
        <v>4369.05</v>
      </c>
      <c r="K22" s="199">
        <v>3711.9516662426863</v>
      </c>
      <c r="L22" s="199">
        <v>731.8</v>
      </c>
      <c r="M22" s="199">
        <v>1365</v>
      </c>
      <c r="N22" s="199">
        <v>1942.5</v>
      </c>
      <c r="O22" s="199">
        <v>1785.2691708576258</v>
      </c>
      <c r="P22" s="199">
        <v>28037.7</v>
      </c>
      <c r="Q22" s="199">
        <v>2940</v>
      </c>
      <c r="R22" s="199">
        <v>4410</v>
      </c>
      <c r="S22" s="199">
        <v>3328.5191634981002</v>
      </c>
      <c r="T22" s="199">
        <v>7891.1</v>
      </c>
      <c r="U22" s="199">
        <v>2940</v>
      </c>
      <c r="V22" s="199">
        <v>5040</v>
      </c>
      <c r="W22" s="199">
        <v>3842.5075368521138</v>
      </c>
      <c r="X22" s="200">
        <v>17234.400000000001</v>
      </c>
    </row>
    <row r="23" spans="2:25" s="178" customFormat="1" ht="14.1" customHeight="1" x14ac:dyDescent="0.15">
      <c r="B23" s="160"/>
      <c r="C23" s="150">
        <v>6</v>
      </c>
      <c r="D23" s="165"/>
      <c r="E23" s="258">
        <v>0</v>
      </c>
      <c r="F23" s="258">
        <v>0</v>
      </c>
      <c r="G23" s="261">
        <v>0</v>
      </c>
      <c r="H23" s="199">
        <v>1361.9</v>
      </c>
      <c r="I23" s="200">
        <v>3675</v>
      </c>
      <c r="J23" s="199">
        <v>4369.05</v>
      </c>
      <c r="K23" s="199">
        <v>4168.898658859086</v>
      </c>
      <c r="L23" s="199">
        <v>740.6</v>
      </c>
      <c r="M23" s="258">
        <v>0</v>
      </c>
      <c r="N23" s="258">
        <v>0</v>
      </c>
      <c r="O23" s="261">
        <v>0</v>
      </c>
      <c r="P23" s="199">
        <v>27320.5</v>
      </c>
      <c r="Q23" s="200">
        <v>2730</v>
      </c>
      <c r="R23" s="199">
        <v>3937.5</v>
      </c>
      <c r="S23" s="199">
        <v>3412.7790887813012</v>
      </c>
      <c r="T23" s="199">
        <v>7606.3</v>
      </c>
      <c r="U23" s="199">
        <v>3885</v>
      </c>
      <c r="V23" s="199">
        <v>4725</v>
      </c>
      <c r="W23" s="199">
        <v>4304.6379310344846</v>
      </c>
      <c r="X23" s="200">
        <v>15456</v>
      </c>
    </row>
    <row r="24" spans="2:25" s="178" customFormat="1" ht="14.1" customHeight="1" x14ac:dyDescent="0.15">
      <c r="B24" s="160"/>
      <c r="C24" s="150">
        <v>7</v>
      </c>
      <c r="D24" s="165"/>
      <c r="E24" s="258">
        <v>0</v>
      </c>
      <c r="F24" s="258">
        <v>0</v>
      </c>
      <c r="G24" s="258">
        <v>0</v>
      </c>
      <c r="H24" s="199">
        <v>2464.9</v>
      </c>
      <c r="I24" s="199">
        <v>3675</v>
      </c>
      <c r="J24" s="199">
        <v>4290.3</v>
      </c>
      <c r="K24" s="199">
        <v>4095.2899807321778</v>
      </c>
      <c r="L24" s="199">
        <v>421.5</v>
      </c>
      <c r="M24" s="262">
        <v>1365</v>
      </c>
      <c r="N24" s="262">
        <v>1890</v>
      </c>
      <c r="O24" s="262">
        <v>1627.4280424450099</v>
      </c>
      <c r="P24" s="199">
        <v>26148</v>
      </c>
      <c r="Q24" s="199">
        <v>3150</v>
      </c>
      <c r="R24" s="199">
        <v>3885</v>
      </c>
      <c r="S24" s="199">
        <v>3622.6963767668667</v>
      </c>
      <c r="T24" s="199">
        <v>8312.1</v>
      </c>
      <c r="U24" s="199">
        <v>3990</v>
      </c>
      <c r="V24" s="199">
        <v>5040</v>
      </c>
      <c r="W24" s="199">
        <v>4346.7055210022854</v>
      </c>
      <c r="X24" s="200">
        <v>15713.9</v>
      </c>
    </row>
    <row r="25" spans="2:25" s="178" customFormat="1" ht="14.1" customHeight="1" x14ac:dyDescent="0.15">
      <c r="B25" s="153"/>
      <c r="C25" s="157">
        <v>8</v>
      </c>
      <c r="D25" s="166"/>
      <c r="E25" s="263">
        <v>1575</v>
      </c>
      <c r="F25" s="263">
        <v>1890</v>
      </c>
      <c r="G25" s="263">
        <v>1739.0007836990596</v>
      </c>
      <c r="H25" s="151">
        <v>2885.2</v>
      </c>
      <c r="I25" s="151">
        <v>3622.5</v>
      </c>
      <c r="J25" s="151">
        <v>4095</v>
      </c>
      <c r="K25" s="151">
        <v>3866.5282096845849</v>
      </c>
      <c r="L25" s="151">
        <v>379</v>
      </c>
      <c r="M25" s="263">
        <v>1470</v>
      </c>
      <c r="N25" s="263">
        <v>1785</v>
      </c>
      <c r="O25" s="263">
        <v>1679.6075747754428</v>
      </c>
      <c r="P25" s="151">
        <v>26474.7</v>
      </c>
      <c r="Q25" s="151">
        <v>3150</v>
      </c>
      <c r="R25" s="151">
        <v>3832.5</v>
      </c>
      <c r="S25" s="151">
        <v>3465.1783551967724</v>
      </c>
      <c r="T25" s="151">
        <v>8919.2000000000007</v>
      </c>
      <c r="U25" s="151">
        <v>3990</v>
      </c>
      <c r="V25" s="151">
        <v>4830</v>
      </c>
      <c r="W25" s="151">
        <v>4346.7864936850219</v>
      </c>
      <c r="X25" s="142">
        <v>16352.4</v>
      </c>
    </row>
    <row r="27" spans="2:25" x14ac:dyDescent="0.15">
      <c r="X27" s="177"/>
      <c r="Y27" s="135"/>
    </row>
    <row r="28" spans="2:25" x14ac:dyDescent="0.15">
      <c r="X28" s="177"/>
      <c r="Y28" s="135"/>
    </row>
    <row r="29" spans="2:25" x14ac:dyDescent="0.15">
      <c r="X29" s="177"/>
      <c r="Y29" s="135"/>
    </row>
    <row r="30" spans="2:25" x14ac:dyDescent="0.15">
      <c r="X30" s="177"/>
      <c r="Y30" s="135"/>
    </row>
    <row r="31" spans="2:25" x14ac:dyDescent="0.15">
      <c r="X31" s="177"/>
      <c r="Y31" s="135"/>
    </row>
    <row r="32" spans="2:25" x14ac:dyDescent="0.15">
      <c r="X32" s="135"/>
      <c r="Y32" s="135"/>
    </row>
    <row r="33" spans="24:25" x14ac:dyDescent="0.15">
      <c r="X33" s="135"/>
      <c r="Y33" s="135"/>
    </row>
    <row r="34" spans="24:25" x14ac:dyDescent="0.15">
      <c r="X34" s="135"/>
      <c r="Y34" s="135"/>
    </row>
    <row r="35" spans="24:25" x14ac:dyDescent="0.15">
      <c r="X35" s="135"/>
      <c r="Y35" s="135"/>
    </row>
    <row r="36" spans="24:25" x14ac:dyDescent="0.15">
      <c r="X36" s="135"/>
      <c r="Y36" s="135"/>
    </row>
    <row r="37" spans="24:25" x14ac:dyDescent="0.15">
      <c r="X37" s="135"/>
      <c r="Y37" s="135"/>
    </row>
    <row r="38" spans="24:25" x14ac:dyDescent="0.15">
      <c r="X38" s="135"/>
      <c r="Y38" s="135"/>
    </row>
    <row r="39" spans="24:25" x14ac:dyDescent="0.15">
      <c r="X39" s="135"/>
      <c r="Y39" s="135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36" customWidth="1"/>
    <col min="2" max="2" width="4" style="136" customWidth="1"/>
    <col min="3" max="3" width="2.75" style="136" customWidth="1"/>
    <col min="4" max="4" width="2.25" style="136" customWidth="1"/>
    <col min="5" max="5" width="6.875" style="136" customWidth="1"/>
    <col min="6" max="7" width="7.625" style="136" customWidth="1"/>
    <col min="8" max="8" width="8.75" style="136" customWidth="1"/>
    <col min="9" max="9" width="6.875" style="136" customWidth="1"/>
    <col min="10" max="11" width="7.625" style="136" customWidth="1"/>
    <col min="12" max="12" width="9.125" style="136" customWidth="1"/>
    <col min="13" max="13" width="6.75" style="136" customWidth="1"/>
    <col min="14" max="15" width="7.625" style="136" customWidth="1"/>
    <col min="16" max="16" width="9.125" style="136" customWidth="1"/>
    <col min="17" max="17" width="6.25" style="136" customWidth="1"/>
    <col min="18" max="19" width="7.625" style="136" customWidth="1"/>
    <col min="20" max="20" width="9.125" style="136" customWidth="1"/>
    <col min="21" max="16384" width="7.5" style="136"/>
  </cols>
  <sheetData>
    <row r="2" spans="2:21" x14ac:dyDescent="0.15">
      <c r="B2" s="136" t="s">
        <v>166</v>
      </c>
    </row>
    <row r="3" spans="2:21" x14ac:dyDescent="0.15">
      <c r="I3" s="135"/>
      <c r="J3" s="135"/>
      <c r="K3" s="135"/>
      <c r="L3" s="135"/>
      <c r="T3" s="137" t="s">
        <v>167</v>
      </c>
    </row>
    <row r="4" spans="2:21" ht="6" customHeight="1" x14ac:dyDescent="0.15"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35"/>
    </row>
    <row r="5" spans="2:21" ht="15" customHeight="1" x14ac:dyDescent="0.15">
      <c r="B5" s="160"/>
      <c r="C5" s="139" t="s">
        <v>168</v>
      </c>
      <c r="D5" s="140"/>
      <c r="E5" s="714">
        <v>4</v>
      </c>
      <c r="F5" s="715"/>
      <c r="G5" s="715"/>
      <c r="H5" s="716"/>
      <c r="I5" s="714">
        <v>3</v>
      </c>
      <c r="J5" s="715"/>
      <c r="K5" s="715"/>
      <c r="L5" s="716"/>
      <c r="M5" s="714">
        <v>2</v>
      </c>
      <c r="N5" s="715"/>
      <c r="O5" s="715"/>
      <c r="P5" s="716"/>
      <c r="Q5" s="714">
        <v>3</v>
      </c>
      <c r="R5" s="715"/>
      <c r="S5" s="715"/>
      <c r="T5" s="716"/>
      <c r="U5" s="135"/>
    </row>
    <row r="6" spans="2:21" ht="15" customHeight="1" x14ac:dyDescent="0.15">
      <c r="B6" s="160"/>
      <c r="C6" s="155" t="s">
        <v>169</v>
      </c>
      <c r="D6" s="170"/>
      <c r="E6" s="714" t="s">
        <v>170</v>
      </c>
      <c r="F6" s="715"/>
      <c r="G6" s="715"/>
      <c r="H6" s="716"/>
      <c r="I6" s="714" t="s">
        <v>170</v>
      </c>
      <c r="J6" s="715"/>
      <c r="K6" s="715"/>
      <c r="L6" s="716"/>
      <c r="M6" s="714" t="s">
        <v>171</v>
      </c>
      <c r="N6" s="715"/>
      <c r="O6" s="715"/>
      <c r="P6" s="716"/>
      <c r="Q6" s="714" t="s">
        <v>172</v>
      </c>
      <c r="R6" s="715"/>
      <c r="S6" s="715"/>
      <c r="T6" s="716"/>
      <c r="U6" s="135"/>
    </row>
    <row r="7" spans="2:21" ht="15" customHeight="1" x14ac:dyDescent="0.15">
      <c r="B7" s="153" t="s">
        <v>92</v>
      </c>
      <c r="C7" s="154"/>
      <c r="D7" s="166"/>
      <c r="E7" s="139" t="s">
        <v>136</v>
      </c>
      <c r="F7" s="264" t="s">
        <v>173</v>
      </c>
      <c r="G7" s="141" t="s">
        <v>174</v>
      </c>
      <c r="H7" s="264" t="s">
        <v>175</v>
      </c>
      <c r="I7" s="139" t="s">
        <v>136</v>
      </c>
      <c r="J7" s="264" t="s">
        <v>94</v>
      </c>
      <c r="K7" s="141" t="s">
        <v>174</v>
      </c>
      <c r="L7" s="264" t="s">
        <v>175</v>
      </c>
      <c r="M7" s="139" t="s">
        <v>136</v>
      </c>
      <c r="N7" s="264" t="s">
        <v>94</v>
      </c>
      <c r="O7" s="141" t="s">
        <v>174</v>
      </c>
      <c r="P7" s="264" t="s">
        <v>96</v>
      </c>
      <c r="Q7" s="139" t="s">
        <v>136</v>
      </c>
      <c r="R7" s="264" t="s">
        <v>94</v>
      </c>
      <c r="S7" s="141" t="s">
        <v>174</v>
      </c>
      <c r="T7" s="264" t="s">
        <v>96</v>
      </c>
      <c r="U7" s="135"/>
    </row>
    <row r="8" spans="2:21" ht="15" customHeight="1" x14ac:dyDescent="0.15">
      <c r="B8" s="160" t="s">
        <v>0</v>
      </c>
      <c r="C8" s="189">
        <v>19</v>
      </c>
      <c r="D8" s="178" t="s">
        <v>1</v>
      </c>
      <c r="E8" s="265">
        <v>2993</v>
      </c>
      <c r="F8" s="266">
        <v>3728</v>
      </c>
      <c r="G8" s="267">
        <v>3327</v>
      </c>
      <c r="H8" s="266">
        <v>1621648</v>
      </c>
      <c r="I8" s="265">
        <v>2625</v>
      </c>
      <c r="J8" s="266">
        <v>3360</v>
      </c>
      <c r="K8" s="267">
        <v>2982</v>
      </c>
      <c r="L8" s="266">
        <v>3199795</v>
      </c>
      <c r="M8" s="265">
        <v>1226</v>
      </c>
      <c r="N8" s="266">
        <v>1733</v>
      </c>
      <c r="O8" s="267">
        <v>1478</v>
      </c>
      <c r="P8" s="266">
        <v>2035723</v>
      </c>
      <c r="Q8" s="265">
        <v>1995</v>
      </c>
      <c r="R8" s="266">
        <v>2683</v>
      </c>
      <c r="S8" s="267">
        <v>2453</v>
      </c>
      <c r="T8" s="266">
        <v>2237604</v>
      </c>
      <c r="U8" s="135"/>
    </row>
    <row r="9" spans="2:21" ht="15" customHeight="1" x14ac:dyDescent="0.15">
      <c r="B9" s="198"/>
      <c r="C9" s="189">
        <v>20</v>
      </c>
      <c r="D9" s="178"/>
      <c r="E9" s="265">
        <v>2786</v>
      </c>
      <c r="F9" s="266">
        <v>3518</v>
      </c>
      <c r="G9" s="267">
        <v>3162</v>
      </c>
      <c r="H9" s="266">
        <v>1644575</v>
      </c>
      <c r="I9" s="265">
        <v>2100</v>
      </c>
      <c r="J9" s="266">
        <v>3203</v>
      </c>
      <c r="K9" s="267">
        <v>2512</v>
      </c>
      <c r="L9" s="266">
        <v>2847748</v>
      </c>
      <c r="M9" s="265">
        <v>1260</v>
      </c>
      <c r="N9" s="266">
        <v>1581</v>
      </c>
      <c r="O9" s="267">
        <v>1390</v>
      </c>
      <c r="P9" s="266">
        <v>2070816</v>
      </c>
      <c r="Q9" s="265">
        <v>1680</v>
      </c>
      <c r="R9" s="266">
        <v>2678</v>
      </c>
      <c r="S9" s="267">
        <v>2201</v>
      </c>
      <c r="T9" s="266">
        <v>2264851</v>
      </c>
      <c r="U9" s="135"/>
    </row>
    <row r="10" spans="2:21" ht="15" customHeight="1" x14ac:dyDescent="0.15">
      <c r="B10" s="198"/>
      <c r="C10" s="189">
        <v>21</v>
      </c>
      <c r="D10" s="177"/>
      <c r="E10" s="265">
        <v>2609</v>
      </c>
      <c r="F10" s="266">
        <v>3465</v>
      </c>
      <c r="G10" s="267">
        <v>2939</v>
      </c>
      <c r="H10" s="266">
        <v>1314622</v>
      </c>
      <c r="I10" s="265">
        <v>1943</v>
      </c>
      <c r="J10" s="266">
        <v>2940</v>
      </c>
      <c r="K10" s="267">
        <v>2463</v>
      </c>
      <c r="L10" s="266">
        <v>3112829</v>
      </c>
      <c r="M10" s="265">
        <v>1208</v>
      </c>
      <c r="N10" s="266">
        <v>1518</v>
      </c>
      <c r="O10" s="268">
        <v>1377</v>
      </c>
      <c r="P10" s="266">
        <v>2644060</v>
      </c>
      <c r="Q10" s="265">
        <v>1575</v>
      </c>
      <c r="R10" s="266">
        <v>2520</v>
      </c>
      <c r="S10" s="268">
        <v>2033</v>
      </c>
      <c r="T10" s="266">
        <v>2868789</v>
      </c>
      <c r="U10" s="135"/>
    </row>
    <row r="11" spans="2:21" ht="15" customHeight="1" x14ac:dyDescent="0.15">
      <c r="B11" s="198"/>
      <c r="C11" s="189">
        <v>22</v>
      </c>
      <c r="D11" s="200"/>
      <c r="E11" s="266">
        <v>2500</v>
      </c>
      <c r="F11" s="266">
        <v>3360</v>
      </c>
      <c r="G11" s="266">
        <v>2752</v>
      </c>
      <c r="H11" s="266">
        <v>1217675</v>
      </c>
      <c r="I11" s="266">
        <v>1958</v>
      </c>
      <c r="J11" s="266">
        <v>2835</v>
      </c>
      <c r="K11" s="266">
        <v>2451</v>
      </c>
      <c r="L11" s="266">
        <v>2743351</v>
      </c>
      <c r="M11" s="266">
        <v>1050</v>
      </c>
      <c r="N11" s="266">
        <v>1575</v>
      </c>
      <c r="O11" s="266">
        <v>1295</v>
      </c>
      <c r="P11" s="266">
        <v>2283385</v>
      </c>
      <c r="Q11" s="266">
        <v>1470</v>
      </c>
      <c r="R11" s="266">
        <v>2468</v>
      </c>
      <c r="S11" s="266">
        <v>1940</v>
      </c>
      <c r="T11" s="268">
        <v>2583485</v>
      </c>
      <c r="U11" s="135"/>
    </row>
    <row r="12" spans="2:21" ht="15" customHeight="1" x14ac:dyDescent="0.15">
      <c r="B12" s="193"/>
      <c r="C12" s="196">
        <v>23</v>
      </c>
      <c r="D12" s="142"/>
      <c r="E12" s="269">
        <v>2155</v>
      </c>
      <c r="F12" s="269">
        <v>3045</v>
      </c>
      <c r="G12" s="269">
        <v>2630</v>
      </c>
      <c r="H12" s="269">
        <v>1286381</v>
      </c>
      <c r="I12" s="270">
        <v>2100</v>
      </c>
      <c r="J12" s="270">
        <v>2941.05</v>
      </c>
      <c r="K12" s="270">
        <v>2474.4233899594606</v>
      </c>
      <c r="L12" s="270">
        <v>3199887.1</v>
      </c>
      <c r="M12" s="270">
        <v>970.30500000000006</v>
      </c>
      <c r="N12" s="270">
        <v>1598.1000000000001</v>
      </c>
      <c r="O12" s="270">
        <v>1335.6319606981604</v>
      </c>
      <c r="P12" s="270">
        <v>2090545.3999999994</v>
      </c>
      <c r="Q12" s="270">
        <v>1669.5</v>
      </c>
      <c r="R12" s="270">
        <v>2625</v>
      </c>
      <c r="S12" s="270">
        <v>2105.3394160857742</v>
      </c>
      <c r="T12" s="270">
        <v>1621098.9999999995</v>
      </c>
      <c r="U12" s="135"/>
    </row>
    <row r="13" spans="2:21" ht="15" customHeight="1" x14ac:dyDescent="0.15">
      <c r="B13" s="160" t="s">
        <v>176</v>
      </c>
      <c r="C13" s="135">
        <v>11</v>
      </c>
      <c r="D13" s="165" t="s">
        <v>116</v>
      </c>
      <c r="E13" s="266">
        <v>2730</v>
      </c>
      <c r="F13" s="266">
        <v>3045</v>
      </c>
      <c r="G13" s="266">
        <v>2859</v>
      </c>
      <c r="H13" s="266">
        <v>97025</v>
      </c>
      <c r="I13" s="266">
        <v>2198</v>
      </c>
      <c r="J13" s="266">
        <v>2821</v>
      </c>
      <c r="K13" s="266">
        <v>2455</v>
      </c>
      <c r="L13" s="266">
        <v>197832</v>
      </c>
      <c r="M13" s="266">
        <v>1126</v>
      </c>
      <c r="N13" s="266">
        <v>1575</v>
      </c>
      <c r="O13" s="266">
        <v>1332</v>
      </c>
      <c r="P13" s="266">
        <v>198431</v>
      </c>
      <c r="Q13" s="266">
        <v>1548</v>
      </c>
      <c r="R13" s="266">
        <v>2415</v>
      </c>
      <c r="S13" s="266">
        <v>2033</v>
      </c>
      <c r="T13" s="268">
        <v>219955</v>
      </c>
      <c r="U13" s="135"/>
    </row>
    <row r="14" spans="2:21" ht="15" customHeight="1" x14ac:dyDescent="0.15">
      <c r="B14" s="160"/>
      <c r="C14" s="135">
        <v>12</v>
      </c>
      <c r="D14" s="165"/>
      <c r="E14" s="266">
        <v>2783</v>
      </c>
      <c r="F14" s="266">
        <v>3360</v>
      </c>
      <c r="G14" s="266">
        <v>3011</v>
      </c>
      <c r="H14" s="266">
        <v>184529</v>
      </c>
      <c r="I14" s="266">
        <v>2199.2249999999999</v>
      </c>
      <c r="J14" s="266">
        <v>2835</v>
      </c>
      <c r="K14" s="266">
        <v>2546.4948306396018</v>
      </c>
      <c r="L14" s="266">
        <v>347891</v>
      </c>
      <c r="M14" s="266">
        <v>1102.5</v>
      </c>
      <c r="N14" s="266">
        <v>1512</v>
      </c>
      <c r="O14" s="266">
        <v>1345.1475639096466</v>
      </c>
      <c r="P14" s="266">
        <v>174836</v>
      </c>
      <c r="Q14" s="266">
        <v>1697.8500000000001</v>
      </c>
      <c r="R14" s="266">
        <v>2467.5</v>
      </c>
      <c r="S14" s="266">
        <v>2166.2686955500635</v>
      </c>
      <c r="T14" s="266">
        <v>186354</v>
      </c>
      <c r="U14" s="135"/>
    </row>
    <row r="15" spans="2:21" ht="15" customHeight="1" x14ac:dyDescent="0.15">
      <c r="B15" s="160" t="s">
        <v>98</v>
      </c>
      <c r="C15" s="135">
        <v>1</v>
      </c>
      <c r="D15" s="165" t="s">
        <v>116</v>
      </c>
      <c r="E15" s="266">
        <v>2783</v>
      </c>
      <c r="F15" s="266">
        <v>3045</v>
      </c>
      <c r="G15" s="266">
        <v>2885</v>
      </c>
      <c r="H15" s="266">
        <v>138159</v>
      </c>
      <c r="I15" s="266">
        <v>2114.2800000000002</v>
      </c>
      <c r="J15" s="266">
        <v>2803.1849999999999</v>
      </c>
      <c r="K15" s="266">
        <v>2453.6547462190229</v>
      </c>
      <c r="L15" s="266">
        <v>184648</v>
      </c>
      <c r="M15" s="266">
        <v>1020.2850000000001</v>
      </c>
      <c r="N15" s="266">
        <v>1527.54</v>
      </c>
      <c r="O15" s="266">
        <v>1337.344766221599</v>
      </c>
      <c r="P15" s="266">
        <v>140605</v>
      </c>
      <c r="Q15" s="266">
        <v>1697.8500000000001</v>
      </c>
      <c r="R15" s="266">
        <v>2520</v>
      </c>
      <c r="S15" s="266">
        <v>2186.4077899124977</v>
      </c>
      <c r="T15" s="268">
        <v>183520.90000000002</v>
      </c>
      <c r="U15" s="135"/>
    </row>
    <row r="16" spans="2:21" ht="15" customHeight="1" x14ac:dyDescent="0.15">
      <c r="B16" s="160"/>
      <c r="C16" s="135">
        <v>2</v>
      </c>
      <c r="D16" s="165"/>
      <c r="E16" s="266">
        <v>2730</v>
      </c>
      <c r="F16" s="266">
        <v>2993</v>
      </c>
      <c r="G16" s="266">
        <v>2858</v>
      </c>
      <c r="H16" s="266">
        <v>80097</v>
      </c>
      <c r="I16" s="266">
        <v>2311.5750000000003</v>
      </c>
      <c r="J16" s="266">
        <v>2783.55</v>
      </c>
      <c r="K16" s="266">
        <v>2502.6275039456114</v>
      </c>
      <c r="L16" s="268">
        <v>179638.80000000002</v>
      </c>
      <c r="M16" s="266">
        <v>1107.75</v>
      </c>
      <c r="N16" s="266">
        <v>1512</v>
      </c>
      <c r="O16" s="266">
        <v>1338.8819428104648</v>
      </c>
      <c r="P16" s="268">
        <v>154263.5</v>
      </c>
      <c r="Q16" s="266">
        <v>1669.5</v>
      </c>
      <c r="R16" s="266">
        <v>2424.4500000000003</v>
      </c>
      <c r="S16" s="266">
        <v>2127.1764451065774</v>
      </c>
      <c r="T16" s="268">
        <v>127787.2</v>
      </c>
      <c r="U16" s="135"/>
    </row>
    <row r="17" spans="2:21" ht="15" customHeight="1" x14ac:dyDescent="0.15">
      <c r="B17" s="160"/>
      <c r="C17" s="135">
        <v>3</v>
      </c>
      <c r="D17" s="165"/>
      <c r="E17" s="266">
        <v>2730</v>
      </c>
      <c r="F17" s="266">
        <v>2993</v>
      </c>
      <c r="G17" s="266">
        <v>2887</v>
      </c>
      <c r="H17" s="266">
        <v>79195.199999999997</v>
      </c>
      <c r="I17" s="266">
        <v>2205</v>
      </c>
      <c r="J17" s="266">
        <v>2940</v>
      </c>
      <c r="K17" s="266">
        <v>2537.6292088921718</v>
      </c>
      <c r="L17" s="266">
        <v>229265.9</v>
      </c>
      <c r="M17" s="266">
        <v>1081.5</v>
      </c>
      <c r="N17" s="266">
        <v>1551.9</v>
      </c>
      <c r="O17" s="266">
        <v>1361.7893794105235</v>
      </c>
      <c r="P17" s="266">
        <v>167154.70000000001</v>
      </c>
      <c r="Q17" s="266">
        <v>1890</v>
      </c>
      <c r="R17" s="266">
        <v>2625</v>
      </c>
      <c r="S17" s="266">
        <v>2172.9117026428671</v>
      </c>
      <c r="T17" s="268">
        <v>120334.70000000001</v>
      </c>
      <c r="U17" s="135"/>
    </row>
    <row r="18" spans="2:21" ht="15" customHeight="1" x14ac:dyDescent="0.15">
      <c r="B18" s="160"/>
      <c r="C18" s="135">
        <v>4</v>
      </c>
      <c r="D18" s="165"/>
      <c r="E18" s="266">
        <v>2624</v>
      </c>
      <c r="F18" s="266">
        <v>2940</v>
      </c>
      <c r="G18" s="266">
        <v>2776</v>
      </c>
      <c r="H18" s="266">
        <v>90484</v>
      </c>
      <c r="I18" s="266">
        <v>2257.5</v>
      </c>
      <c r="J18" s="266">
        <v>2940</v>
      </c>
      <c r="K18" s="266">
        <v>2526.9171743364859</v>
      </c>
      <c r="L18" s="268">
        <v>227616.2</v>
      </c>
      <c r="M18" s="266">
        <v>1078.2450000000001</v>
      </c>
      <c r="N18" s="266">
        <v>1540.3500000000001</v>
      </c>
      <c r="O18" s="266">
        <v>1376.7075011771637</v>
      </c>
      <c r="P18" s="268">
        <v>151109.20000000001</v>
      </c>
      <c r="Q18" s="266">
        <v>1669.5</v>
      </c>
      <c r="R18" s="266">
        <v>2625</v>
      </c>
      <c r="S18" s="266">
        <v>2033.8484353902677</v>
      </c>
      <c r="T18" s="268">
        <v>148778.29999999999</v>
      </c>
      <c r="U18" s="135"/>
    </row>
    <row r="19" spans="2:21" ht="15" customHeight="1" x14ac:dyDescent="0.15">
      <c r="B19" s="160"/>
      <c r="C19" s="135">
        <v>5</v>
      </c>
      <c r="D19" s="135"/>
      <c r="E19" s="266">
        <v>2573</v>
      </c>
      <c r="F19" s="266">
        <v>2919</v>
      </c>
      <c r="G19" s="266">
        <v>2760</v>
      </c>
      <c r="H19" s="266">
        <v>98916</v>
      </c>
      <c r="I19" s="266">
        <v>2207.31</v>
      </c>
      <c r="J19" s="266">
        <v>2940</v>
      </c>
      <c r="K19" s="266">
        <v>2519.5355456908937</v>
      </c>
      <c r="L19" s="268">
        <v>205471.49999999997</v>
      </c>
      <c r="M19" s="266">
        <v>1115.1000000000001</v>
      </c>
      <c r="N19" s="266">
        <v>1512</v>
      </c>
      <c r="O19" s="266">
        <v>1367.5149374842856</v>
      </c>
      <c r="P19" s="268">
        <v>217194.5</v>
      </c>
      <c r="Q19" s="266">
        <v>1890</v>
      </c>
      <c r="R19" s="266">
        <v>2533.9650000000001</v>
      </c>
      <c r="S19" s="266">
        <v>2148.2362199978384</v>
      </c>
      <c r="T19" s="268">
        <v>193129.59999999998</v>
      </c>
      <c r="U19" s="135"/>
    </row>
    <row r="20" spans="2:21" ht="15" customHeight="1" x14ac:dyDescent="0.15">
      <c r="B20" s="160"/>
      <c r="C20" s="135">
        <v>6</v>
      </c>
      <c r="D20" s="165"/>
      <c r="E20" s="266">
        <v>2578</v>
      </c>
      <c r="F20" s="266">
        <v>2940</v>
      </c>
      <c r="G20" s="266">
        <v>2803</v>
      </c>
      <c r="H20" s="266">
        <v>96881</v>
      </c>
      <c r="I20" s="266">
        <v>2205</v>
      </c>
      <c r="J20" s="266">
        <v>2919</v>
      </c>
      <c r="K20" s="266">
        <v>2479.3419602395652</v>
      </c>
      <c r="L20" s="266">
        <v>222401</v>
      </c>
      <c r="M20" s="266">
        <v>1102.8150000000001</v>
      </c>
      <c r="N20" s="266">
        <v>1512</v>
      </c>
      <c r="O20" s="266">
        <v>1366.4964247691992</v>
      </c>
      <c r="P20" s="266">
        <v>121005.8</v>
      </c>
      <c r="Q20" s="266">
        <v>1785</v>
      </c>
      <c r="R20" s="266">
        <v>2572.5</v>
      </c>
      <c r="S20" s="266">
        <v>2109.0339279591276</v>
      </c>
      <c r="T20" s="268">
        <v>139837.20000000001</v>
      </c>
      <c r="U20" s="135"/>
    </row>
    <row r="21" spans="2:21" ht="15" customHeight="1" x14ac:dyDescent="0.15">
      <c r="B21" s="160"/>
      <c r="C21" s="135">
        <v>7</v>
      </c>
      <c r="D21" s="165"/>
      <c r="E21" s="266">
        <v>2520</v>
      </c>
      <c r="F21" s="266">
        <v>2940</v>
      </c>
      <c r="G21" s="266">
        <v>2761</v>
      </c>
      <c r="H21" s="266">
        <v>81571</v>
      </c>
      <c r="I21" s="266">
        <v>2132.5500000000002</v>
      </c>
      <c r="J21" s="266">
        <v>2846.55</v>
      </c>
      <c r="K21" s="266">
        <v>2388.2028355957768</v>
      </c>
      <c r="L21" s="266">
        <v>224849.69999999998</v>
      </c>
      <c r="M21" s="266">
        <v>1046.8500000000001</v>
      </c>
      <c r="N21" s="266">
        <v>1470</v>
      </c>
      <c r="O21" s="266">
        <v>1258.2071394403256</v>
      </c>
      <c r="P21" s="266">
        <v>155522.4</v>
      </c>
      <c r="Q21" s="266">
        <v>1732.5</v>
      </c>
      <c r="R21" s="266">
        <v>2327.85</v>
      </c>
      <c r="S21" s="266">
        <v>2023.6374895186987</v>
      </c>
      <c r="T21" s="266">
        <v>113794.29999999999</v>
      </c>
      <c r="U21" s="135"/>
    </row>
    <row r="22" spans="2:21" ht="15" customHeight="1" x14ac:dyDescent="0.15">
      <c r="B22" s="160"/>
      <c r="C22" s="135">
        <v>8</v>
      </c>
      <c r="D22" s="165"/>
      <c r="E22" s="266">
        <v>2520</v>
      </c>
      <c r="F22" s="266">
        <v>2993</v>
      </c>
      <c r="G22" s="268">
        <v>2786</v>
      </c>
      <c r="H22" s="266">
        <v>89860</v>
      </c>
      <c r="I22" s="266">
        <v>2205</v>
      </c>
      <c r="J22" s="266">
        <v>2730</v>
      </c>
      <c r="K22" s="266">
        <v>2433.3273990067755</v>
      </c>
      <c r="L22" s="266">
        <v>278986.59999999998</v>
      </c>
      <c r="M22" s="266">
        <v>1099.98</v>
      </c>
      <c r="N22" s="266">
        <v>1426.53</v>
      </c>
      <c r="O22" s="266">
        <v>1320.4350165154333</v>
      </c>
      <c r="P22" s="266">
        <v>166841.5</v>
      </c>
      <c r="Q22" s="266">
        <v>1765.0500000000002</v>
      </c>
      <c r="R22" s="266">
        <v>2182.0050000000001</v>
      </c>
      <c r="S22" s="266">
        <v>1971.6601201296137</v>
      </c>
      <c r="T22" s="268">
        <v>100401.9</v>
      </c>
      <c r="U22" s="135"/>
    </row>
    <row r="23" spans="2:21" ht="15" customHeight="1" x14ac:dyDescent="0.15">
      <c r="B23" s="160"/>
      <c r="C23" s="135">
        <v>9</v>
      </c>
      <c r="D23" s="165"/>
      <c r="E23" s="266">
        <v>2415</v>
      </c>
      <c r="F23" s="266">
        <v>2940</v>
      </c>
      <c r="G23" s="266">
        <v>2758</v>
      </c>
      <c r="H23" s="266">
        <v>93083</v>
      </c>
      <c r="I23" s="266">
        <v>2310</v>
      </c>
      <c r="J23" s="266">
        <v>2677.5</v>
      </c>
      <c r="K23" s="266">
        <v>2497.5699154363115</v>
      </c>
      <c r="L23" s="268">
        <v>194025.5</v>
      </c>
      <c r="M23" s="266">
        <v>1214.7450000000001</v>
      </c>
      <c r="N23" s="266">
        <v>1598.1000000000001</v>
      </c>
      <c r="O23" s="266">
        <v>1394.6944961242946</v>
      </c>
      <c r="P23" s="268">
        <v>172226</v>
      </c>
      <c r="Q23" s="266">
        <v>1890</v>
      </c>
      <c r="R23" s="266">
        <v>2264.85</v>
      </c>
      <c r="S23" s="266">
        <v>2114.5117947871991</v>
      </c>
      <c r="T23" s="268">
        <v>82637.900000000009</v>
      </c>
      <c r="U23" s="135"/>
    </row>
    <row r="24" spans="2:21" ht="15" customHeight="1" x14ac:dyDescent="0.15">
      <c r="B24" s="160"/>
      <c r="C24" s="135">
        <v>10</v>
      </c>
      <c r="D24" s="165"/>
      <c r="E24" s="271">
        <v>2625</v>
      </c>
      <c r="F24" s="271">
        <v>2835</v>
      </c>
      <c r="G24" s="271">
        <v>2771</v>
      </c>
      <c r="H24" s="271">
        <v>101283.9</v>
      </c>
      <c r="I24" s="266">
        <v>2299.5</v>
      </c>
      <c r="J24" s="266">
        <v>2677.5</v>
      </c>
      <c r="K24" s="266">
        <v>2502.680165018744</v>
      </c>
      <c r="L24" s="266">
        <v>237496.09999999998</v>
      </c>
      <c r="M24" s="266">
        <v>1190.7</v>
      </c>
      <c r="N24" s="266">
        <v>1531.95</v>
      </c>
      <c r="O24" s="266">
        <v>1337.7280703737022</v>
      </c>
      <c r="P24" s="266">
        <v>154840.70000000001</v>
      </c>
      <c r="Q24" s="266">
        <v>1788.8850000000002</v>
      </c>
      <c r="R24" s="266">
        <v>2100</v>
      </c>
      <c r="S24" s="266">
        <v>1949.9670278637773</v>
      </c>
      <c r="T24" s="268">
        <v>110842.8</v>
      </c>
      <c r="U24" s="135"/>
    </row>
    <row r="25" spans="2:21" ht="15" customHeight="1" x14ac:dyDescent="0.15">
      <c r="B25" s="160"/>
      <c r="C25" s="135">
        <v>11</v>
      </c>
      <c r="D25" s="165"/>
      <c r="E25" s="271">
        <v>2155</v>
      </c>
      <c r="F25" s="271">
        <v>2730</v>
      </c>
      <c r="G25" s="271">
        <v>2577</v>
      </c>
      <c r="H25" s="271">
        <v>127921.2</v>
      </c>
      <c r="I25" s="266">
        <v>2100</v>
      </c>
      <c r="J25" s="266">
        <v>2625</v>
      </c>
      <c r="K25" s="266">
        <v>2367.8234693089803</v>
      </c>
      <c r="L25" s="266">
        <v>461774.10000000003</v>
      </c>
      <c r="M25" s="266">
        <v>970.30500000000006</v>
      </c>
      <c r="N25" s="266">
        <v>1431.15</v>
      </c>
      <c r="O25" s="266">
        <v>1235.5406316571227</v>
      </c>
      <c r="P25" s="266">
        <v>210586.4</v>
      </c>
      <c r="Q25" s="266">
        <v>1732.5</v>
      </c>
      <c r="R25" s="266">
        <v>2047.5</v>
      </c>
      <c r="S25" s="266">
        <v>1876.7744909482306</v>
      </c>
      <c r="T25" s="268">
        <v>147030.29999999999</v>
      </c>
      <c r="U25" s="135"/>
    </row>
    <row r="26" spans="2:21" ht="15" customHeight="1" x14ac:dyDescent="0.15">
      <c r="B26" s="160"/>
      <c r="C26" s="135">
        <v>12</v>
      </c>
      <c r="D26" s="165"/>
      <c r="E26" s="271">
        <v>2625</v>
      </c>
      <c r="F26" s="271">
        <v>3045</v>
      </c>
      <c r="G26" s="271">
        <v>2835</v>
      </c>
      <c r="H26" s="271">
        <v>208929.3</v>
      </c>
      <c r="I26" s="266">
        <v>2310</v>
      </c>
      <c r="J26" s="266">
        <v>2625</v>
      </c>
      <c r="K26" s="266">
        <v>2504.430581027153</v>
      </c>
      <c r="L26" s="266">
        <v>492885.3</v>
      </c>
      <c r="M26" s="266">
        <v>1024.8</v>
      </c>
      <c r="N26" s="266">
        <v>1419.6000000000001</v>
      </c>
      <c r="O26" s="266">
        <v>1247.0820396413944</v>
      </c>
      <c r="P26" s="266">
        <v>186373.5</v>
      </c>
      <c r="Q26" s="266">
        <v>1785</v>
      </c>
      <c r="R26" s="266">
        <v>2100</v>
      </c>
      <c r="S26" s="266">
        <v>1901.9741111945418</v>
      </c>
      <c r="T26" s="268">
        <v>122225.60000000001</v>
      </c>
      <c r="U26" s="135"/>
    </row>
    <row r="27" spans="2:21" ht="15" customHeight="1" x14ac:dyDescent="0.15">
      <c r="B27" s="160" t="s">
        <v>100</v>
      </c>
      <c r="C27" s="135">
        <v>1</v>
      </c>
      <c r="D27" s="165" t="s">
        <v>116</v>
      </c>
      <c r="E27" s="271">
        <v>2520</v>
      </c>
      <c r="F27" s="271">
        <v>2730</v>
      </c>
      <c r="G27" s="271">
        <v>2644</v>
      </c>
      <c r="H27" s="271">
        <v>107584</v>
      </c>
      <c r="I27" s="266">
        <v>2253.3000000000002</v>
      </c>
      <c r="J27" s="266">
        <v>2625</v>
      </c>
      <c r="K27" s="266">
        <v>2410.2507935320245</v>
      </c>
      <c r="L27" s="266">
        <v>382930.69999999995</v>
      </c>
      <c r="M27" s="266">
        <v>956.55000000000007</v>
      </c>
      <c r="N27" s="266">
        <v>1443.75</v>
      </c>
      <c r="O27" s="266">
        <v>1269.5173566735332</v>
      </c>
      <c r="P27" s="266">
        <v>220149.39999999997</v>
      </c>
      <c r="Q27" s="266">
        <v>1677.9</v>
      </c>
      <c r="R27" s="266">
        <v>1995</v>
      </c>
      <c r="S27" s="266">
        <v>1816.979962998626</v>
      </c>
      <c r="T27" s="268">
        <v>146659.6</v>
      </c>
      <c r="U27" s="135"/>
    </row>
    <row r="28" spans="2:21" ht="15" customHeight="1" x14ac:dyDescent="0.15">
      <c r="B28" s="160"/>
      <c r="C28" s="135">
        <v>2</v>
      </c>
      <c r="D28" s="165"/>
      <c r="E28" s="271">
        <v>2246</v>
      </c>
      <c r="F28" s="271">
        <v>3529</v>
      </c>
      <c r="G28" s="271">
        <v>2829</v>
      </c>
      <c r="H28" s="271">
        <v>37164.5</v>
      </c>
      <c r="I28" s="266">
        <v>2100</v>
      </c>
      <c r="J28" s="266">
        <v>2572.5</v>
      </c>
      <c r="K28" s="266">
        <v>2372.4644394005868</v>
      </c>
      <c r="L28" s="266">
        <v>391057.69999999995</v>
      </c>
      <c r="M28" s="266">
        <v>997.5</v>
      </c>
      <c r="N28" s="266">
        <v>1522.5</v>
      </c>
      <c r="O28" s="266">
        <v>1303.3016823392604</v>
      </c>
      <c r="P28" s="266">
        <v>196736.59999999998</v>
      </c>
      <c r="Q28" s="266">
        <v>1680</v>
      </c>
      <c r="R28" s="266">
        <v>1984.5</v>
      </c>
      <c r="S28" s="266">
        <v>1803.5287499999999</v>
      </c>
      <c r="T28" s="268">
        <v>115271.50000000001</v>
      </c>
      <c r="U28" s="135"/>
    </row>
    <row r="29" spans="2:21" ht="15" customHeight="1" x14ac:dyDescent="0.15">
      <c r="B29" s="160"/>
      <c r="C29" s="135">
        <v>3</v>
      </c>
      <c r="D29" s="165"/>
      <c r="E29" s="271">
        <v>2100</v>
      </c>
      <c r="F29" s="271">
        <v>2730</v>
      </c>
      <c r="G29" s="271">
        <v>2458</v>
      </c>
      <c r="H29" s="271">
        <v>107443.3</v>
      </c>
      <c r="I29" s="266">
        <v>2277.4500000000003</v>
      </c>
      <c r="J29" s="266">
        <v>2543.1</v>
      </c>
      <c r="K29" s="266">
        <v>2397.8625242827788</v>
      </c>
      <c r="L29" s="266">
        <v>316024.60000000003</v>
      </c>
      <c r="M29" s="266">
        <v>1150.3799999999999</v>
      </c>
      <c r="N29" s="266">
        <v>1690.5</v>
      </c>
      <c r="O29" s="266">
        <v>1348.984540574118</v>
      </c>
      <c r="P29" s="266">
        <v>208591.5</v>
      </c>
      <c r="Q29" s="266">
        <v>1680</v>
      </c>
      <c r="R29" s="266">
        <v>1950.0600000000002</v>
      </c>
      <c r="S29" s="266">
        <v>1776.3777064955893</v>
      </c>
      <c r="T29" s="266">
        <v>123314.6</v>
      </c>
      <c r="U29" s="135"/>
    </row>
    <row r="30" spans="2:21" ht="13.5" customHeight="1" x14ac:dyDescent="0.15">
      <c r="B30" s="160"/>
      <c r="C30" s="135">
        <v>4</v>
      </c>
      <c r="D30" s="165"/>
      <c r="E30" s="272">
        <v>2415</v>
      </c>
      <c r="F30" s="272">
        <v>3150</v>
      </c>
      <c r="G30" s="272">
        <v>2835</v>
      </c>
      <c r="H30" s="272">
        <v>96769.8</v>
      </c>
      <c r="I30" s="161">
        <v>2257.5</v>
      </c>
      <c r="J30" s="161">
        <v>2530.5</v>
      </c>
      <c r="K30" s="161">
        <v>2394.5755443889661</v>
      </c>
      <c r="L30" s="161">
        <v>316931</v>
      </c>
      <c r="M30" s="199">
        <v>1160.25</v>
      </c>
      <c r="N30" s="199">
        <v>1690.5</v>
      </c>
      <c r="O30" s="199">
        <v>1344.0839786135693</v>
      </c>
      <c r="P30" s="199">
        <v>174429.90000000002</v>
      </c>
      <c r="Q30" s="199">
        <v>1680</v>
      </c>
      <c r="R30" s="199">
        <v>2001.3000000000002</v>
      </c>
      <c r="S30" s="199">
        <v>1815.2224656638325</v>
      </c>
      <c r="T30" s="200">
        <v>161526.09999999998</v>
      </c>
      <c r="U30" s="135"/>
    </row>
    <row r="31" spans="2:21" ht="13.5" customHeight="1" x14ac:dyDescent="0.15">
      <c r="B31" s="160"/>
      <c r="C31" s="135">
        <v>5</v>
      </c>
      <c r="D31" s="165"/>
      <c r="E31" s="273">
        <v>2415</v>
      </c>
      <c r="F31" s="273">
        <v>3150</v>
      </c>
      <c r="G31" s="273">
        <v>2816</v>
      </c>
      <c r="H31" s="273">
        <v>110366.1</v>
      </c>
      <c r="I31" s="274">
        <v>2177.7000000000003</v>
      </c>
      <c r="J31" s="274">
        <v>2489.5500000000002</v>
      </c>
      <c r="K31" s="274">
        <v>2349.1437750777513</v>
      </c>
      <c r="L31" s="274">
        <v>382714.2</v>
      </c>
      <c r="M31" s="275">
        <v>1244.25</v>
      </c>
      <c r="N31" s="274">
        <v>1601.5650000000001</v>
      </c>
      <c r="O31" s="274">
        <v>1382.841503488502</v>
      </c>
      <c r="P31" s="274">
        <v>245417.7</v>
      </c>
      <c r="Q31" s="274">
        <v>1785</v>
      </c>
      <c r="R31" s="274">
        <v>2010.75</v>
      </c>
      <c r="S31" s="274">
        <v>1908.8590613579181</v>
      </c>
      <c r="T31" s="274">
        <v>169989.1</v>
      </c>
      <c r="U31" s="135"/>
    </row>
    <row r="32" spans="2:21" ht="13.5" customHeight="1" x14ac:dyDescent="0.15">
      <c r="B32" s="160"/>
      <c r="C32" s="135">
        <v>6</v>
      </c>
      <c r="D32" s="165"/>
      <c r="E32" s="161">
        <v>2205</v>
      </c>
      <c r="F32" s="161">
        <v>2835</v>
      </c>
      <c r="G32" s="165">
        <v>2651</v>
      </c>
      <c r="H32" s="161">
        <v>93123.199999999997</v>
      </c>
      <c r="I32" s="161">
        <v>2121</v>
      </c>
      <c r="J32" s="161">
        <v>2420.67</v>
      </c>
      <c r="K32" s="161">
        <v>2281.2285340053245</v>
      </c>
      <c r="L32" s="161">
        <v>284741.2</v>
      </c>
      <c r="M32" s="200">
        <v>1261.05</v>
      </c>
      <c r="N32" s="199">
        <v>1556.1000000000001</v>
      </c>
      <c r="O32" s="199">
        <v>1385.2902931063961</v>
      </c>
      <c r="P32" s="199">
        <v>179662.50000000003</v>
      </c>
      <c r="Q32" s="199">
        <v>1779.75</v>
      </c>
      <c r="R32" s="200">
        <v>2016</v>
      </c>
      <c r="S32" s="199">
        <v>1929.1650532364376</v>
      </c>
      <c r="T32" s="199">
        <v>165825</v>
      </c>
      <c r="U32" s="135"/>
    </row>
    <row r="33" spans="2:21" ht="13.5" customHeight="1" x14ac:dyDescent="0.15">
      <c r="B33" s="160"/>
      <c r="C33" s="135">
        <v>7</v>
      </c>
      <c r="D33" s="165"/>
      <c r="E33" s="272">
        <v>2205</v>
      </c>
      <c r="F33" s="272">
        <v>2940</v>
      </c>
      <c r="G33" s="272">
        <v>2625</v>
      </c>
      <c r="H33" s="272">
        <v>102403.8</v>
      </c>
      <c r="I33" s="161">
        <v>2047.5</v>
      </c>
      <c r="J33" s="161">
        <v>2310</v>
      </c>
      <c r="K33" s="161">
        <v>2190.283026930043</v>
      </c>
      <c r="L33" s="161">
        <v>291886.5</v>
      </c>
      <c r="M33" s="199">
        <v>1155</v>
      </c>
      <c r="N33" s="199">
        <v>1470</v>
      </c>
      <c r="O33" s="199">
        <v>1322.6434971703093</v>
      </c>
      <c r="P33" s="199">
        <v>235926.5</v>
      </c>
      <c r="Q33" s="199">
        <v>1785</v>
      </c>
      <c r="R33" s="199">
        <v>2047.5</v>
      </c>
      <c r="S33" s="199">
        <v>1926.5138520179373</v>
      </c>
      <c r="T33" s="200">
        <v>196551.6</v>
      </c>
      <c r="U33" s="135"/>
    </row>
    <row r="34" spans="2:21" ht="13.5" customHeight="1" x14ac:dyDescent="0.15">
      <c r="B34" s="153"/>
      <c r="C34" s="154">
        <v>8</v>
      </c>
      <c r="D34" s="166"/>
      <c r="E34" s="167">
        <v>2100</v>
      </c>
      <c r="F34" s="167">
        <v>2783</v>
      </c>
      <c r="G34" s="167">
        <v>2472</v>
      </c>
      <c r="H34" s="167">
        <v>112203.4</v>
      </c>
      <c r="I34" s="169">
        <v>1995</v>
      </c>
      <c r="J34" s="169">
        <v>2310</v>
      </c>
      <c r="K34" s="169">
        <v>2186.6099024452342</v>
      </c>
      <c r="L34" s="169">
        <v>367754.9</v>
      </c>
      <c r="M34" s="151">
        <v>1036.3500000000001</v>
      </c>
      <c r="N34" s="151">
        <v>1365</v>
      </c>
      <c r="O34" s="151">
        <v>1220.2363304102387</v>
      </c>
      <c r="P34" s="151">
        <v>154395.70000000001</v>
      </c>
      <c r="Q34" s="151">
        <v>1753.5</v>
      </c>
      <c r="R34" s="151">
        <v>1995</v>
      </c>
      <c r="S34" s="151">
        <v>1907.5000261044029</v>
      </c>
      <c r="T34" s="142">
        <v>126189.6</v>
      </c>
      <c r="U34" s="135"/>
    </row>
    <row r="35" spans="2:21" ht="12.75" customHeight="1" x14ac:dyDescent="0.15">
      <c r="B35" s="276" t="s">
        <v>106</v>
      </c>
      <c r="C35" s="277" t="s">
        <v>109</v>
      </c>
      <c r="M35" s="135"/>
      <c r="N35" s="135"/>
      <c r="O35" s="135"/>
      <c r="P35" s="135"/>
      <c r="Q35" s="135"/>
      <c r="R35" s="135"/>
      <c r="S35" s="135"/>
      <c r="T35" s="135"/>
    </row>
    <row r="36" spans="2:21" ht="12.75" customHeight="1" x14ac:dyDescent="0.15">
      <c r="B36" s="278" t="s">
        <v>108</v>
      </c>
      <c r="C36" s="136" t="s">
        <v>177</v>
      </c>
    </row>
    <row r="37" spans="2:21" ht="12.75" customHeight="1" x14ac:dyDescent="0.15">
      <c r="B37" s="278"/>
    </row>
    <row r="38" spans="2:21" ht="13.5" x14ac:dyDescent="0.15">
      <c r="B38" s="278"/>
      <c r="E38" s="279"/>
      <c r="F38" s="279"/>
      <c r="G38" s="279"/>
      <c r="H38" s="280"/>
      <c r="I38" s="726"/>
      <c r="J38" s="135"/>
      <c r="K38" s="135"/>
      <c r="L38" s="135"/>
      <c r="M38" s="177"/>
      <c r="N38" s="177"/>
      <c r="O38" s="177"/>
      <c r="P38" s="177"/>
      <c r="Q38" s="177"/>
      <c r="R38" s="177"/>
      <c r="S38" s="177"/>
      <c r="T38" s="177"/>
    </row>
    <row r="39" spans="2:21" ht="13.5" x14ac:dyDescent="0.15">
      <c r="E39" s="279"/>
      <c r="F39" s="279"/>
      <c r="G39" s="279"/>
      <c r="H39" s="280"/>
      <c r="I39" s="726"/>
      <c r="J39" s="135"/>
      <c r="K39" s="135"/>
      <c r="L39" s="135"/>
      <c r="M39" s="177"/>
      <c r="N39" s="177"/>
      <c r="O39" s="177"/>
      <c r="P39" s="177"/>
      <c r="Q39" s="177"/>
      <c r="R39" s="177"/>
      <c r="S39" s="177"/>
      <c r="T39" s="177"/>
    </row>
    <row r="40" spans="2:21" x14ac:dyDescent="0.15">
      <c r="E40" s="135"/>
      <c r="F40" s="135"/>
      <c r="G40" s="135"/>
      <c r="H40" s="135"/>
      <c r="I40" s="135"/>
      <c r="J40" s="135"/>
      <c r="K40" s="135"/>
      <c r="L40" s="135"/>
      <c r="M40" s="177"/>
      <c r="N40" s="177"/>
      <c r="O40" s="177"/>
      <c r="P40" s="177"/>
      <c r="Q40" s="177"/>
      <c r="R40" s="177"/>
      <c r="S40" s="177"/>
      <c r="T40" s="177"/>
    </row>
    <row r="41" spans="2:21" x14ac:dyDescent="0.15"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</row>
    <row r="42" spans="2:21" x14ac:dyDescent="0.15"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</row>
    <row r="43" spans="2:21" x14ac:dyDescent="0.15"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</row>
  </sheetData>
  <mergeCells count="9">
    <mergeCell ref="I38:I39"/>
    <mergeCell ref="E5:H5"/>
    <mergeCell ref="I5:L5"/>
    <mergeCell ref="M5:P5"/>
    <mergeCell ref="Q5:T5"/>
    <mergeCell ref="E6:H6"/>
    <mergeCell ref="I6:L6"/>
    <mergeCell ref="M6:P6"/>
    <mergeCell ref="Q6:T6"/>
  </mergeCells>
  <phoneticPr fontId="6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2"/>
  <sheetViews>
    <sheetView zoomScale="75" zoomScaleNormal="75" workbookViewId="0">
      <selection activeCell="B2" sqref="B2"/>
    </sheetView>
  </sheetViews>
  <sheetFormatPr defaultColWidth="7.5" defaultRowHeight="12" x14ac:dyDescent="0.15"/>
  <cols>
    <col min="1" max="1" width="0.625" style="136" customWidth="1"/>
    <col min="2" max="2" width="5.375" style="136" customWidth="1"/>
    <col min="3" max="3" width="3.125" style="136" customWidth="1"/>
    <col min="4" max="4" width="5.5" style="136" customWidth="1"/>
    <col min="5" max="5" width="5.375" style="136" customWidth="1"/>
    <col min="6" max="6" width="5.25" style="136" customWidth="1"/>
    <col min="7" max="7" width="5.875" style="136" customWidth="1"/>
    <col min="8" max="8" width="7.625" style="136" customWidth="1"/>
    <col min="9" max="10" width="5.5" style="136" customWidth="1"/>
    <col min="11" max="11" width="5.375" style="136" customWidth="1"/>
    <col min="12" max="12" width="7.6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9.5" style="136" customWidth="1"/>
    <col min="25" max="16384" width="7.5" style="136"/>
  </cols>
  <sheetData>
    <row r="1" spans="2:36" ht="6" customHeight="1" x14ac:dyDescent="0.15"/>
    <row r="2" spans="2:36" ht="6.75" customHeight="1" x14ac:dyDescent="0.15"/>
    <row r="3" spans="2:36" x14ac:dyDescent="0.15">
      <c r="B3" s="136" t="s">
        <v>178</v>
      </c>
    </row>
    <row r="4" spans="2:36" ht="12.75" customHeight="1" x14ac:dyDescent="0.15">
      <c r="X4" s="137" t="s">
        <v>85</v>
      </c>
    </row>
    <row r="5" spans="2:36" ht="6" customHeight="1" x14ac:dyDescent="0.15">
      <c r="B5" s="154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</row>
    <row r="6" spans="2:36" ht="11.25" customHeight="1" x14ac:dyDescent="0.15">
      <c r="B6" s="160"/>
      <c r="C6" s="171" t="s">
        <v>86</v>
      </c>
      <c r="D6" s="232"/>
      <c r="E6" s="138" t="s">
        <v>179</v>
      </c>
      <c r="F6" s="281"/>
      <c r="G6" s="281"/>
      <c r="H6" s="281"/>
      <c r="I6" s="138" t="s">
        <v>180</v>
      </c>
      <c r="J6" s="281"/>
      <c r="K6" s="281"/>
      <c r="L6" s="281"/>
      <c r="M6" s="138" t="s">
        <v>181</v>
      </c>
      <c r="N6" s="281"/>
      <c r="O6" s="281"/>
      <c r="P6" s="281"/>
      <c r="Q6" s="138" t="s">
        <v>182</v>
      </c>
      <c r="R6" s="281"/>
      <c r="S6" s="281"/>
      <c r="T6" s="281"/>
      <c r="U6" s="138" t="s">
        <v>183</v>
      </c>
      <c r="V6" s="281"/>
      <c r="W6" s="281"/>
      <c r="X6" s="159"/>
      <c r="Z6" s="158"/>
      <c r="AA6" s="282"/>
      <c r="AB6" s="282"/>
      <c r="AC6" s="282"/>
      <c r="AD6" s="282"/>
      <c r="AE6" s="282"/>
      <c r="AF6" s="282"/>
      <c r="AG6" s="282"/>
      <c r="AH6" s="282"/>
      <c r="AI6" s="282"/>
      <c r="AJ6" s="282"/>
    </row>
    <row r="7" spans="2:36" ht="13.5" x14ac:dyDescent="0.15">
      <c r="B7" s="160"/>
      <c r="C7" s="153"/>
      <c r="D7" s="166"/>
      <c r="E7" s="153"/>
      <c r="F7" s="154"/>
      <c r="G7" s="154"/>
      <c r="H7" s="154"/>
      <c r="I7" s="153" t="s">
        <v>184</v>
      </c>
      <c r="J7" s="154"/>
      <c r="K7" s="154"/>
      <c r="L7" s="154"/>
      <c r="M7" s="153"/>
      <c r="N7" s="154"/>
      <c r="O7" s="154"/>
      <c r="P7" s="154"/>
      <c r="Q7" s="153" t="s">
        <v>185</v>
      </c>
      <c r="R7" s="154"/>
      <c r="S7" s="154"/>
      <c r="T7" s="154"/>
      <c r="U7" s="153" t="s">
        <v>186</v>
      </c>
      <c r="V7" s="154"/>
      <c r="W7" s="154"/>
      <c r="X7" s="166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</row>
    <row r="8" spans="2:36" ht="13.5" x14ac:dyDescent="0.15">
      <c r="B8" s="160" t="s">
        <v>92</v>
      </c>
      <c r="C8" s="135"/>
      <c r="E8" s="148" t="s">
        <v>93</v>
      </c>
      <c r="F8" s="149" t="s">
        <v>94</v>
      </c>
      <c r="G8" s="150" t="s">
        <v>95</v>
      </c>
      <c r="H8" s="149" t="s">
        <v>96</v>
      </c>
      <c r="I8" s="148" t="s">
        <v>93</v>
      </c>
      <c r="J8" s="149" t="s">
        <v>94</v>
      </c>
      <c r="K8" s="150" t="s">
        <v>95</v>
      </c>
      <c r="L8" s="149" t="s">
        <v>96</v>
      </c>
      <c r="M8" s="148" t="s">
        <v>93</v>
      </c>
      <c r="N8" s="149" t="s">
        <v>94</v>
      </c>
      <c r="O8" s="150" t="s">
        <v>95</v>
      </c>
      <c r="P8" s="149" t="s">
        <v>96</v>
      </c>
      <c r="Q8" s="148" t="s">
        <v>93</v>
      </c>
      <c r="R8" s="149" t="s">
        <v>94</v>
      </c>
      <c r="S8" s="150" t="s">
        <v>95</v>
      </c>
      <c r="T8" s="149" t="s">
        <v>96</v>
      </c>
      <c r="U8" s="148" t="s">
        <v>93</v>
      </c>
      <c r="V8" s="149" t="s">
        <v>94</v>
      </c>
      <c r="W8" s="150" t="s">
        <v>95</v>
      </c>
      <c r="X8" s="149" t="s">
        <v>96</v>
      </c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</row>
    <row r="9" spans="2:36" ht="13.5" x14ac:dyDescent="0.15">
      <c r="B9" s="153"/>
      <c r="C9" s="154"/>
      <c r="D9" s="154"/>
      <c r="E9" s="155"/>
      <c r="F9" s="156"/>
      <c r="G9" s="157" t="s">
        <v>97</v>
      </c>
      <c r="H9" s="156"/>
      <c r="I9" s="155"/>
      <c r="J9" s="156"/>
      <c r="K9" s="157" t="s">
        <v>97</v>
      </c>
      <c r="L9" s="156"/>
      <c r="M9" s="155"/>
      <c r="N9" s="156"/>
      <c r="O9" s="157" t="s">
        <v>97</v>
      </c>
      <c r="P9" s="156"/>
      <c r="Q9" s="155"/>
      <c r="R9" s="156"/>
      <c r="S9" s="157" t="s">
        <v>97</v>
      </c>
      <c r="T9" s="156"/>
      <c r="U9" s="155"/>
      <c r="V9" s="156"/>
      <c r="W9" s="157" t="s">
        <v>97</v>
      </c>
      <c r="X9" s="156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</row>
    <row r="10" spans="2:36" ht="12.75" customHeight="1" x14ac:dyDescent="0.15">
      <c r="B10" s="160" t="s">
        <v>0</v>
      </c>
      <c r="C10" s="135">
        <v>21</v>
      </c>
      <c r="D10" s="136" t="s">
        <v>1</v>
      </c>
      <c r="E10" s="148" t="s">
        <v>148</v>
      </c>
      <c r="F10" s="234" t="s">
        <v>148</v>
      </c>
      <c r="G10" s="150" t="s">
        <v>148</v>
      </c>
      <c r="H10" s="234" t="s">
        <v>148</v>
      </c>
      <c r="I10" s="148" t="s">
        <v>148</v>
      </c>
      <c r="J10" s="234" t="s">
        <v>148</v>
      </c>
      <c r="K10" s="150" t="s">
        <v>148</v>
      </c>
      <c r="L10" s="234" t="s">
        <v>148</v>
      </c>
      <c r="M10" s="148" t="s">
        <v>148</v>
      </c>
      <c r="N10" s="234" t="s">
        <v>148</v>
      </c>
      <c r="O10" s="150" t="s">
        <v>148</v>
      </c>
      <c r="P10" s="234" t="s">
        <v>148</v>
      </c>
      <c r="Q10" s="148" t="s">
        <v>148</v>
      </c>
      <c r="R10" s="234" t="s">
        <v>148</v>
      </c>
      <c r="S10" s="150" t="s">
        <v>148</v>
      </c>
      <c r="T10" s="234" t="s">
        <v>148</v>
      </c>
      <c r="U10" s="148" t="s">
        <v>148</v>
      </c>
      <c r="V10" s="234" t="s">
        <v>148</v>
      </c>
      <c r="W10" s="150" t="s">
        <v>148</v>
      </c>
      <c r="X10" s="234" t="s">
        <v>148</v>
      </c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</row>
    <row r="11" spans="2:36" ht="12.75" customHeight="1" x14ac:dyDescent="0.15">
      <c r="B11" s="160"/>
      <c r="C11" s="135">
        <v>22</v>
      </c>
      <c r="D11" s="135"/>
      <c r="E11" s="148" t="s">
        <v>148</v>
      </c>
      <c r="F11" s="234" t="s">
        <v>148</v>
      </c>
      <c r="G11" s="150" t="s">
        <v>148</v>
      </c>
      <c r="H11" s="234" t="s">
        <v>148</v>
      </c>
      <c r="I11" s="148" t="s">
        <v>148</v>
      </c>
      <c r="J11" s="234" t="s">
        <v>148</v>
      </c>
      <c r="K11" s="150" t="s">
        <v>148</v>
      </c>
      <c r="L11" s="234" t="s">
        <v>148</v>
      </c>
      <c r="M11" s="148" t="s">
        <v>148</v>
      </c>
      <c r="N11" s="234" t="s">
        <v>148</v>
      </c>
      <c r="O11" s="150" t="s">
        <v>148</v>
      </c>
      <c r="P11" s="234" t="s">
        <v>148</v>
      </c>
      <c r="Q11" s="148" t="s">
        <v>148</v>
      </c>
      <c r="R11" s="234" t="s">
        <v>148</v>
      </c>
      <c r="S11" s="150" t="s">
        <v>148</v>
      </c>
      <c r="T11" s="234" t="s">
        <v>148</v>
      </c>
      <c r="U11" s="148" t="s">
        <v>148</v>
      </c>
      <c r="V11" s="234" t="s">
        <v>148</v>
      </c>
      <c r="W11" s="150" t="s">
        <v>148</v>
      </c>
      <c r="X11" s="234" t="s">
        <v>148</v>
      </c>
      <c r="Z11" s="135"/>
    </row>
    <row r="12" spans="2:36" ht="12.75" customHeight="1" x14ac:dyDescent="0.15">
      <c r="B12" s="153"/>
      <c r="C12" s="154">
        <v>23</v>
      </c>
      <c r="D12" s="166"/>
      <c r="E12" s="157" t="s">
        <v>148</v>
      </c>
      <c r="F12" s="156" t="s">
        <v>148</v>
      </c>
      <c r="G12" s="283">
        <v>0</v>
      </c>
      <c r="H12" s="156" t="s">
        <v>148</v>
      </c>
      <c r="I12" s="155" t="s">
        <v>148</v>
      </c>
      <c r="J12" s="156" t="s">
        <v>148</v>
      </c>
      <c r="K12" s="283">
        <v>0</v>
      </c>
      <c r="L12" s="156" t="s">
        <v>148</v>
      </c>
      <c r="M12" s="155" t="s">
        <v>148</v>
      </c>
      <c r="N12" s="156" t="s">
        <v>148</v>
      </c>
      <c r="O12" s="283">
        <v>0</v>
      </c>
      <c r="P12" s="156" t="s">
        <v>148</v>
      </c>
      <c r="Q12" s="155" t="s">
        <v>148</v>
      </c>
      <c r="R12" s="156" t="s">
        <v>148</v>
      </c>
      <c r="S12" s="283">
        <v>0</v>
      </c>
      <c r="T12" s="156" t="s">
        <v>148</v>
      </c>
      <c r="U12" s="155" t="s">
        <v>148</v>
      </c>
      <c r="V12" s="156" t="s">
        <v>148</v>
      </c>
      <c r="W12" s="283">
        <v>0</v>
      </c>
      <c r="X12" s="156" t="s">
        <v>148</v>
      </c>
      <c r="Z12" s="135"/>
    </row>
    <row r="13" spans="2:36" ht="12.75" customHeight="1" x14ac:dyDescent="0.15">
      <c r="B13" s="160" t="s">
        <v>98</v>
      </c>
      <c r="C13" s="135">
        <v>12</v>
      </c>
      <c r="D13" s="165" t="s">
        <v>99</v>
      </c>
      <c r="E13" s="236">
        <v>0</v>
      </c>
      <c r="F13" s="236">
        <v>0</v>
      </c>
      <c r="G13" s="236">
        <v>0</v>
      </c>
      <c r="H13" s="236">
        <v>0</v>
      </c>
      <c r="I13" s="236">
        <v>0</v>
      </c>
      <c r="J13" s="236">
        <v>0</v>
      </c>
      <c r="K13" s="236">
        <v>0</v>
      </c>
      <c r="L13" s="236">
        <v>0</v>
      </c>
      <c r="M13" s="236">
        <v>0</v>
      </c>
      <c r="N13" s="236">
        <v>0</v>
      </c>
      <c r="O13" s="236">
        <v>0</v>
      </c>
      <c r="P13" s="236">
        <v>0</v>
      </c>
      <c r="Q13" s="236">
        <v>0</v>
      </c>
      <c r="R13" s="236">
        <v>0</v>
      </c>
      <c r="S13" s="236">
        <v>0</v>
      </c>
      <c r="T13" s="236">
        <v>0</v>
      </c>
      <c r="U13" s="236">
        <v>0</v>
      </c>
      <c r="V13" s="236">
        <v>0</v>
      </c>
      <c r="W13" s="236">
        <v>0</v>
      </c>
      <c r="X13" s="237">
        <v>0</v>
      </c>
      <c r="Z13" s="135"/>
    </row>
    <row r="14" spans="2:36" ht="12.75" customHeight="1" x14ac:dyDescent="0.15">
      <c r="B14" s="160" t="s">
        <v>100</v>
      </c>
      <c r="C14" s="135">
        <v>1</v>
      </c>
      <c r="D14" s="165" t="s">
        <v>99</v>
      </c>
      <c r="E14" s="236">
        <v>0</v>
      </c>
      <c r="F14" s="236">
        <v>0</v>
      </c>
      <c r="G14" s="237">
        <v>0</v>
      </c>
      <c r="H14" s="236">
        <v>0</v>
      </c>
      <c r="I14" s="236">
        <v>0</v>
      </c>
      <c r="J14" s="236">
        <v>0</v>
      </c>
      <c r="K14" s="236">
        <v>0</v>
      </c>
      <c r="L14" s="236">
        <v>0</v>
      </c>
      <c r="M14" s="236">
        <v>0</v>
      </c>
      <c r="N14" s="236">
        <v>0</v>
      </c>
      <c r="O14" s="236">
        <v>0</v>
      </c>
      <c r="P14" s="236">
        <v>0</v>
      </c>
      <c r="Q14" s="236">
        <v>0</v>
      </c>
      <c r="R14" s="236">
        <v>0</v>
      </c>
      <c r="S14" s="236">
        <v>0</v>
      </c>
      <c r="T14" s="236">
        <v>0</v>
      </c>
      <c r="U14" s="236">
        <v>0</v>
      </c>
      <c r="V14" s="236">
        <v>0</v>
      </c>
      <c r="W14" s="236">
        <v>0</v>
      </c>
      <c r="X14" s="236">
        <v>0</v>
      </c>
      <c r="Z14" s="135"/>
    </row>
    <row r="15" spans="2:36" ht="12.75" customHeight="1" x14ac:dyDescent="0.15">
      <c r="B15" s="160"/>
      <c r="C15" s="135">
        <v>2</v>
      </c>
      <c r="D15" s="165"/>
      <c r="E15" s="236">
        <v>0</v>
      </c>
      <c r="F15" s="236">
        <v>0</v>
      </c>
      <c r="G15" s="236">
        <v>0</v>
      </c>
      <c r="H15" s="236">
        <v>0</v>
      </c>
      <c r="I15" s="236">
        <v>0</v>
      </c>
      <c r="J15" s="236">
        <v>0</v>
      </c>
      <c r="K15" s="236">
        <v>0</v>
      </c>
      <c r="L15" s="236">
        <v>0</v>
      </c>
      <c r="M15" s="236">
        <v>0</v>
      </c>
      <c r="N15" s="236">
        <v>0</v>
      </c>
      <c r="O15" s="236">
        <v>0</v>
      </c>
      <c r="P15" s="236">
        <v>0</v>
      </c>
      <c r="Q15" s="236">
        <v>0</v>
      </c>
      <c r="R15" s="236">
        <v>0</v>
      </c>
      <c r="S15" s="236">
        <v>0</v>
      </c>
      <c r="T15" s="236">
        <v>0</v>
      </c>
      <c r="U15" s="236">
        <v>0</v>
      </c>
      <c r="V15" s="236">
        <v>0</v>
      </c>
      <c r="W15" s="236">
        <v>0</v>
      </c>
      <c r="X15" s="237">
        <v>0</v>
      </c>
      <c r="Z15" s="135"/>
    </row>
    <row r="16" spans="2:36" ht="12.75" customHeight="1" x14ac:dyDescent="0.15">
      <c r="B16" s="160"/>
      <c r="C16" s="135">
        <v>3</v>
      </c>
      <c r="D16" s="165"/>
      <c r="E16" s="236">
        <v>0</v>
      </c>
      <c r="F16" s="236">
        <v>0</v>
      </c>
      <c r="G16" s="236">
        <v>0</v>
      </c>
      <c r="H16" s="236">
        <v>0</v>
      </c>
      <c r="I16" s="236">
        <v>0</v>
      </c>
      <c r="J16" s="236">
        <v>0</v>
      </c>
      <c r="K16" s="236">
        <v>0</v>
      </c>
      <c r="L16" s="236">
        <v>0</v>
      </c>
      <c r="M16" s="236">
        <v>0</v>
      </c>
      <c r="N16" s="236">
        <v>0</v>
      </c>
      <c r="O16" s="236">
        <v>0</v>
      </c>
      <c r="P16" s="236">
        <v>0</v>
      </c>
      <c r="Q16" s="236">
        <v>0</v>
      </c>
      <c r="R16" s="236">
        <v>0</v>
      </c>
      <c r="S16" s="236">
        <v>0</v>
      </c>
      <c r="T16" s="236">
        <v>0</v>
      </c>
      <c r="U16" s="236">
        <v>0</v>
      </c>
      <c r="V16" s="236">
        <v>0</v>
      </c>
      <c r="W16" s="236">
        <v>0</v>
      </c>
      <c r="X16" s="237">
        <v>0</v>
      </c>
      <c r="Z16" s="135"/>
    </row>
    <row r="17" spans="2:30" ht="12.75" customHeight="1" x14ac:dyDescent="0.15">
      <c r="B17" s="160"/>
      <c r="C17" s="135">
        <v>4</v>
      </c>
      <c r="D17" s="165"/>
      <c r="E17" s="236">
        <v>0</v>
      </c>
      <c r="F17" s="236">
        <v>0</v>
      </c>
      <c r="G17" s="236">
        <v>0</v>
      </c>
      <c r="H17" s="236">
        <v>0</v>
      </c>
      <c r="I17" s="236">
        <v>0</v>
      </c>
      <c r="J17" s="236">
        <v>0</v>
      </c>
      <c r="K17" s="236">
        <v>0</v>
      </c>
      <c r="L17" s="236">
        <v>0</v>
      </c>
      <c r="M17" s="236">
        <v>0</v>
      </c>
      <c r="N17" s="236">
        <v>0</v>
      </c>
      <c r="O17" s="236">
        <v>0</v>
      </c>
      <c r="P17" s="236">
        <v>0</v>
      </c>
      <c r="Q17" s="236">
        <v>0</v>
      </c>
      <c r="R17" s="236">
        <v>0</v>
      </c>
      <c r="S17" s="236">
        <v>0</v>
      </c>
      <c r="T17" s="236">
        <v>0</v>
      </c>
      <c r="U17" s="236">
        <v>0</v>
      </c>
      <c r="V17" s="236">
        <v>0</v>
      </c>
      <c r="W17" s="236">
        <v>0</v>
      </c>
      <c r="X17" s="237">
        <v>0</v>
      </c>
      <c r="Z17" s="135"/>
    </row>
    <row r="18" spans="2:30" ht="12.75" customHeight="1" x14ac:dyDescent="0.15">
      <c r="B18" s="160"/>
      <c r="C18" s="135">
        <v>5</v>
      </c>
      <c r="D18" s="165"/>
      <c r="E18" s="236">
        <v>0</v>
      </c>
      <c r="F18" s="236">
        <v>0</v>
      </c>
      <c r="G18" s="236">
        <v>0</v>
      </c>
      <c r="H18" s="236">
        <v>0</v>
      </c>
      <c r="I18" s="236">
        <v>0</v>
      </c>
      <c r="J18" s="236">
        <v>0</v>
      </c>
      <c r="K18" s="236">
        <v>0</v>
      </c>
      <c r="L18" s="236">
        <v>0</v>
      </c>
      <c r="M18" s="236">
        <v>0</v>
      </c>
      <c r="N18" s="236">
        <v>0</v>
      </c>
      <c r="O18" s="236">
        <v>0</v>
      </c>
      <c r="P18" s="236">
        <v>0</v>
      </c>
      <c r="Q18" s="236">
        <v>0</v>
      </c>
      <c r="R18" s="236">
        <v>0</v>
      </c>
      <c r="S18" s="236">
        <v>0</v>
      </c>
      <c r="T18" s="236">
        <v>0</v>
      </c>
      <c r="U18" s="236">
        <v>0</v>
      </c>
      <c r="V18" s="236">
        <v>0</v>
      </c>
      <c r="W18" s="236">
        <v>0</v>
      </c>
      <c r="X18" s="237">
        <v>0</v>
      </c>
      <c r="Z18" s="135"/>
    </row>
    <row r="19" spans="2:30" ht="12.75" customHeight="1" x14ac:dyDescent="0.15">
      <c r="B19" s="160"/>
      <c r="C19" s="135">
        <v>6</v>
      </c>
      <c r="D19" s="165"/>
      <c r="E19" s="236">
        <v>0</v>
      </c>
      <c r="F19" s="236">
        <v>0</v>
      </c>
      <c r="G19" s="236">
        <v>0</v>
      </c>
      <c r="H19" s="236">
        <v>0</v>
      </c>
      <c r="I19" s="236">
        <v>0</v>
      </c>
      <c r="J19" s="236">
        <v>0</v>
      </c>
      <c r="K19" s="236">
        <v>0</v>
      </c>
      <c r="L19" s="236">
        <v>0</v>
      </c>
      <c r="M19" s="236">
        <v>0</v>
      </c>
      <c r="N19" s="236">
        <v>0</v>
      </c>
      <c r="O19" s="236">
        <v>0</v>
      </c>
      <c r="P19" s="236">
        <v>0</v>
      </c>
      <c r="Q19" s="236">
        <v>0</v>
      </c>
      <c r="R19" s="236">
        <v>0</v>
      </c>
      <c r="S19" s="236">
        <v>0</v>
      </c>
      <c r="T19" s="236">
        <v>0</v>
      </c>
      <c r="U19" s="236">
        <v>0</v>
      </c>
      <c r="V19" s="236">
        <v>0</v>
      </c>
      <c r="W19" s="236">
        <v>0</v>
      </c>
      <c r="X19" s="237">
        <v>0</v>
      </c>
      <c r="Z19" s="135"/>
    </row>
    <row r="20" spans="2:30" ht="12.75" customHeight="1" x14ac:dyDescent="0.15">
      <c r="B20" s="160"/>
      <c r="C20" s="135">
        <v>7</v>
      </c>
      <c r="D20" s="165"/>
      <c r="E20" s="236">
        <v>0</v>
      </c>
      <c r="F20" s="236">
        <v>0</v>
      </c>
      <c r="G20" s="236">
        <v>0</v>
      </c>
      <c r="H20" s="236">
        <v>0</v>
      </c>
      <c r="I20" s="236">
        <v>0</v>
      </c>
      <c r="J20" s="236">
        <v>0</v>
      </c>
      <c r="K20" s="236">
        <v>0</v>
      </c>
      <c r="L20" s="236">
        <v>0</v>
      </c>
      <c r="M20" s="236">
        <v>0</v>
      </c>
      <c r="N20" s="236">
        <v>0</v>
      </c>
      <c r="O20" s="236">
        <v>0</v>
      </c>
      <c r="P20" s="236">
        <v>0</v>
      </c>
      <c r="Q20" s="236">
        <v>0</v>
      </c>
      <c r="R20" s="236">
        <v>0</v>
      </c>
      <c r="S20" s="236">
        <v>0</v>
      </c>
      <c r="T20" s="236">
        <v>0</v>
      </c>
      <c r="U20" s="236">
        <v>0</v>
      </c>
      <c r="V20" s="237">
        <v>0</v>
      </c>
      <c r="W20" s="236">
        <v>0</v>
      </c>
      <c r="X20" s="237">
        <v>0</v>
      </c>
      <c r="Z20" s="135"/>
    </row>
    <row r="21" spans="2:30" ht="12.75" customHeight="1" x14ac:dyDescent="0.15">
      <c r="B21" s="153"/>
      <c r="C21" s="154">
        <v>8</v>
      </c>
      <c r="D21" s="166"/>
      <c r="E21" s="238">
        <v>0</v>
      </c>
      <c r="F21" s="238">
        <v>0</v>
      </c>
      <c r="G21" s="238">
        <v>0</v>
      </c>
      <c r="H21" s="238">
        <v>0</v>
      </c>
      <c r="I21" s="239">
        <v>0</v>
      </c>
      <c r="J21" s="238">
        <v>0</v>
      </c>
      <c r="K21" s="238">
        <v>0</v>
      </c>
      <c r="L21" s="238">
        <v>0</v>
      </c>
      <c r="M21" s="238">
        <v>0</v>
      </c>
      <c r="N21" s="238">
        <v>0</v>
      </c>
      <c r="O21" s="238">
        <v>0</v>
      </c>
      <c r="P21" s="238">
        <v>0</v>
      </c>
      <c r="Q21" s="238">
        <v>0</v>
      </c>
      <c r="R21" s="238">
        <v>0</v>
      </c>
      <c r="S21" s="238">
        <v>0</v>
      </c>
      <c r="T21" s="238">
        <v>0</v>
      </c>
      <c r="U21" s="238">
        <v>0</v>
      </c>
      <c r="V21" s="238">
        <v>0</v>
      </c>
      <c r="W21" s="238">
        <v>0</v>
      </c>
      <c r="X21" s="239">
        <v>0</v>
      </c>
      <c r="Z21" s="135"/>
    </row>
    <row r="22" spans="2:30" ht="12.75" customHeight="1" x14ac:dyDescent="0.15">
      <c r="B22" s="284" t="s">
        <v>187</v>
      </c>
      <c r="C22" s="285"/>
      <c r="D22" s="286"/>
      <c r="E22" s="148"/>
      <c r="F22" s="234"/>
      <c r="G22" s="150"/>
      <c r="H22" s="234"/>
      <c r="I22" s="148"/>
      <c r="J22" s="234"/>
      <c r="K22" s="150"/>
      <c r="L22" s="234"/>
      <c r="M22" s="148"/>
      <c r="N22" s="234"/>
      <c r="O22" s="150"/>
      <c r="P22" s="234"/>
      <c r="Q22" s="148"/>
      <c r="R22" s="234"/>
      <c r="S22" s="150"/>
      <c r="T22" s="234"/>
      <c r="U22" s="148"/>
      <c r="V22" s="234"/>
      <c r="W22" s="150"/>
      <c r="X22" s="234"/>
    </row>
    <row r="23" spans="2:30" ht="12.75" customHeight="1" x14ac:dyDescent="0.15">
      <c r="B23" s="287">
        <v>41122</v>
      </c>
      <c r="C23" s="288"/>
      <c r="D23" s="289">
        <v>41136</v>
      </c>
      <c r="E23" s="236">
        <v>0</v>
      </c>
      <c r="F23" s="236">
        <v>0</v>
      </c>
      <c r="G23" s="236">
        <v>0</v>
      </c>
      <c r="H23" s="236">
        <v>0</v>
      </c>
      <c r="I23" s="236">
        <v>0</v>
      </c>
      <c r="J23" s="236">
        <v>0</v>
      </c>
      <c r="K23" s="236">
        <v>0</v>
      </c>
      <c r="L23" s="236">
        <v>0</v>
      </c>
      <c r="M23" s="236">
        <v>0</v>
      </c>
      <c r="N23" s="236">
        <v>0</v>
      </c>
      <c r="O23" s="236">
        <v>0</v>
      </c>
      <c r="P23" s="236">
        <v>0</v>
      </c>
      <c r="Q23" s="236">
        <v>0</v>
      </c>
      <c r="R23" s="236">
        <v>0</v>
      </c>
      <c r="S23" s="236">
        <v>0</v>
      </c>
      <c r="T23" s="236">
        <v>0</v>
      </c>
      <c r="U23" s="236">
        <v>0</v>
      </c>
      <c r="V23" s="236">
        <v>0</v>
      </c>
      <c r="W23" s="236">
        <v>0</v>
      </c>
      <c r="X23" s="236">
        <v>0</v>
      </c>
    </row>
    <row r="24" spans="2:30" ht="12.75" customHeight="1" x14ac:dyDescent="0.15">
      <c r="B24" s="287">
        <v>41137</v>
      </c>
      <c r="C24" s="288"/>
      <c r="D24" s="290">
        <v>41152</v>
      </c>
      <c r="E24" s="236">
        <v>0</v>
      </c>
      <c r="F24" s="236">
        <v>0</v>
      </c>
      <c r="G24" s="236">
        <v>0</v>
      </c>
      <c r="H24" s="236">
        <v>0</v>
      </c>
      <c r="I24" s="236">
        <v>0</v>
      </c>
      <c r="J24" s="236">
        <v>0</v>
      </c>
      <c r="K24" s="236">
        <v>0</v>
      </c>
      <c r="L24" s="236">
        <v>0</v>
      </c>
      <c r="M24" s="236">
        <v>0</v>
      </c>
      <c r="N24" s="236">
        <v>0</v>
      </c>
      <c r="O24" s="236">
        <v>0</v>
      </c>
      <c r="P24" s="236">
        <v>0</v>
      </c>
      <c r="Q24" s="236">
        <v>0</v>
      </c>
      <c r="R24" s="236">
        <v>0</v>
      </c>
      <c r="S24" s="236">
        <v>0</v>
      </c>
      <c r="T24" s="236">
        <v>0</v>
      </c>
      <c r="U24" s="236">
        <v>0</v>
      </c>
      <c r="V24" s="236">
        <v>0</v>
      </c>
      <c r="W24" s="236">
        <v>0</v>
      </c>
      <c r="X24" s="236">
        <v>0</v>
      </c>
    </row>
    <row r="25" spans="2:30" ht="12.75" customHeight="1" x14ac:dyDescent="0.15">
      <c r="B25" s="291"/>
      <c r="C25" s="292"/>
      <c r="D25" s="292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Z25" s="135"/>
      <c r="AA25" s="135"/>
      <c r="AB25" s="135"/>
      <c r="AC25" s="135"/>
      <c r="AD25" s="135"/>
    </row>
    <row r="26" spans="2:30" ht="12.75" customHeight="1" x14ac:dyDescent="0.15">
      <c r="B26" s="160"/>
      <c r="C26" s="171" t="s">
        <v>86</v>
      </c>
      <c r="D26" s="232"/>
      <c r="E26" s="138" t="s">
        <v>188</v>
      </c>
      <c r="F26" s="281"/>
      <c r="G26" s="281"/>
      <c r="H26" s="281"/>
      <c r="I26" s="138" t="s">
        <v>189</v>
      </c>
      <c r="J26" s="281"/>
      <c r="K26" s="281"/>
      <c r="L26" s="281"/>
      <c r="M26" s="138" t="s">
        <v>190</v>
      </c>
      <c r="N26" s="281"/>
      <c r="O26" s="281"/>
      <c r="P26" s="281"/>
      <c r="Q26" s="138" t="s">
        <v>191</v>
      </c>
      <c r="R26" s="281"/>
      <c r="S26" s="281"/>
      <c r="T26" s="281"/>
      <c r="U26" s="138" t="s">
        <v>192</v>
      </c>
      <c r="V26" s="281"/>
      <c r="W26" s="281"/>
      <c r="X26" s="159"/>
      <c r="Z26" s="158"/>
      <c r="AA26" s="282"/>
      <c r="AB26" s="282"/>
      <c r="AC26" s="282"/>
      <c r="AD26" s="135"/>
    </row>
    <row r="27" spans="2:30" ht="9" customHeight="1" x14ac:dyDescent="0.15">
      <c r="B27" s="160"/>
      <c r="C27" s="153"/>
      <c r="D27" s="166"/>
      <c r="E27" s="153"/>
      <c r="F27" s="154"/>
      <c r="G27" s="154"/>
      <c r="H27" s="154"/>
      <c r="I27" s="153"/>
      <c r="J27" s="154"/>
      <c r="K27" s="154"/>
      <c r="L27" s="154"/>
      <c r="M27" s="153"/>
      <c r="N27" s="154"/>
      <c r="O27" s="154"/>
      <c r="P27" s="154"/>
      <c r="Q27" s="153"/>
      <c r="R27" s="154"/>
      <c r="S27" s="154"/>
      <c r="T27" s="154"/>
      <c r="U27" s="153"/>
      <c r="V27" s="154"/>
      <c r="W27" s="154"/>
      <c r="X27" s="166"/>
      <c r="Z27" s="158"/>
      <c r="AA27" s="158"/>
      <c r="AB27" s="158"/>
      <c r="AC27" s="158"/>
      <c r="AD27" s="135"/>
    </row>
    <row r="28" spans="2:30" ht="12.75" customHeight="1" x14ac:dyDescent="0.15">
      <c r="B28" s="160" t="s">
        <v>92</v>
      </c>
      <c r="C28" s="135"/>
      <c r="E28" s="148" t="s">
        <v>93</v>
      </c>
      <c r="F28" s="149" t="s">
        <v>94</v>
      </c>
      <c r="G28" s="150" t="s">
        <v>95</v>
      </c>
      <c r="H28" s="149" t="s">
        <v>96</v>
      </c>
      <c r="I28" s="148" t="s">
        <v>93</v>
      </c>
      <c r="J28" s="149" t="s">
        <v>94</v>
      </c>
      <c r="K28" s="150" t="s">
        <v>95</v>
      </c>
      <c r="L28" s="149" t="s">
        <v>96</v>
      </c>
      <c r="M28" s="148" t="s">
        <v>93</v>
      </c>
      <c r="N28" s="149" t="s">
        <v>94</v>
      </c>
      <c r="O28" s="150" t="s">
        <v>95</v>
      </c>
      <c r="P28" s="149" t="s">
        <v>96</v>
      </c>
      <c r="Q28" s="148" t="s">
        <v>93</v>
      </c>
      <c r="R28" s="149" t="s">
        <v>94</v>
      </c>
      <c r="S28" s="150" t="s">
        <v>95</v>
      </c>
      <c r="T28" s="149" t="s">
        <v>96</v>
      </c>
      <c r="U28" s="148" t="s">
        <v>93</v>
      </c>
      <c r="V28" s="149" t="s">
        <v>94</v>
      </c>
      <c r="W28" s="150" t="s">
        <v>95</v>
      </c>
      <c r="X28" s="149" t="s">
        <v>96</v>
      </c>
      <c r="Z28" s="158"/>
      <c r="AA28" s="158"/>
      <c r="AB28" s="158"/>
      <c r="AC28" s="158"/>
      <c r="AD28" s="135"/>
    </row>
    <row r="29" spans="2:30" ht="12.75" customHeight="1" x14ac:dyDescent="0.15">
      <c r="B29" s="153"/>
      <c r="C29" s="154"/>
      <c r="D29" s="154"/>
      <c r="E29" s="155"/>
      <c r="F29" s="156"/>
      <c r="G29" s="157" t="s">
        <v>97</v>
      </c>
      <c r="H29" s="156"/>
      <c r="I29" s="155"/>
      <c r="J29" s="156"/>
      <c r="K29" s="157" t="s">
        <v>97</v>
      </c>
      <c r="L29" s="156"/>
      <c r="M29" s="155"/>
      <c r="N29" s="156"/>
      <c r="O29" s="157" t="s">
        <v>97</v>
      </c>
      <c r="P29" s="156"/>
      <c r="Q29" s="155"/>
      <c r="R29" s="156"/>
      <c r="S29" s="157" t="s">
        <v>97</v>
      </c>
      <c r="T29" s="156"/>
      <c r="U29" s="155"/>
      <c r="V29" s="156"/>
      <c r="W29" s="157" t="s">
        <v>97</v>
      </c>
      <c r="X29" s="156"/>
      <c r="Z29" s="158"/>
      <c r="AA29" s="158"/>
      <c r="AB29" s="158"/>
      <c r="AC29" s="158"/>
      <c r="AD29" s="135"/>
    </row>
    <row r="30" spans="2:30" ht="12.75" customHeight="1" x14ac:dyDescent="0.15">
      <c r="B30" s="160" t="s">
        <v>0</v>
      </c>
      <c r="C30" s="135">
        <v>21</v>
      </c>
      <c r="D30" s="136" t="s">
        <v>1</v>
      </c>
      <c r="E30" s="236">
        <v>0</v>
      </c>
      <c r="F30" s="236">
        <v>0</v>
      </c>
      <c r="G30" s="236">
        <v>0</v>
      </c>
      <c r="H30" s="236">
        <v>0</v>
      </c>
      <c r="I30" s="236">
        <v>0</v>
      </c>
      <c r="J30" s="236">
        <v>0</v>
      </c>
      <c r="K30" s="236">
        <v>0</v>
      </c>
      <c r="L30" s="236">
        <v>0</v>
      </c>
      <c r="M30" s="160">
        <v>683</v>
      </c>
      <c r="N30" s="161">
        <v>1136</v>
      </c>
      <c r="O30" s="135">
        <v>886</v>
      </c>
      <c r="P30" s="161">
        <v>452033</v>
      </c>
      <c r="Q30" s="160">
        <v>578</v>
      </c>
      <c r="R30" s="161">
        <v>982</v>
      </c>
      <c r="S30" s="135">
        <v>702</v>
      </c>
      <c r="T30" s="161">
        <v>2248811</v>
      </c>
      <c r="U30" s="160">
        <v>588</v>
      </c>
      <c r="V30" s="161">
        <v>945</v>
      </c>
      <c r="W30" s="135">
        <v>699</v>
      </c>
      <c r="X30" s="161">
        <v>1120018</v>
      </c>
      <c r="Z30" s="158"/>
      <c r="AA30" s="158"/>
      <c r="AB30" s="158"/>
      <c r="AC30" s="158"/>
      <c r="AD30" s="135"/>
    </row>
    <row r="31" spans="2:30" ht="12.75" customHeight="1" x14ac:dyDescent="0.15">
      <c r="B31" s="160"/>
      <c r="C31" s="135">
        <v>22</v>
      </c>
      <c r="D31" s="165"/>
      <c r="E31" s="236">
        <v>0</v>
      </c>
      <c r="F31" s="236">
        <v>0</v>
      </c>
      <c r="G31" s="236">
        <v>0</v>
      </c>
      <c r="H31" s="236">
        <v>0</v>
      </c>
      <c r="I31" s="236">
        <v>0</v>
      </c>
      <c r="J31" s="236">
        <v>0</v>
      </c>
      <c r="K31" s="236">
        <v>0</v>
      </c>
      <c r="L31" s="236">
        <v>0</v>
      </c>
      <c r="M31" s="161">
        <v>650</v>
      </c>
      <c r="N31" s="161">
        <v>1200</v>
      </c>
      <c r="O31" s="161">
        <v>954</v>
      </c>
      <c r="P31" s="161">
        <v>289944.8</v>
      </c>
      <c r="Q31" s="161">
        <v>550</v>
      </c>
      <c r="R31" s="161">
        <v>950</v>
      </c>
      <c r="S31" s="161">
        <v>698</v>
      </c>
      <c r="T31" s="161">
        <v>2132498.7000000002</v>
      </c>
      <c r="U31" s="161">
        <v>550</v>
      </c>
      <c r="V31" s="161">
        <v>933.4</v>
      </c>
      <c r="W31" s="161">
        <v>702</v>
      </c>
      <c r="X31" s="161">
        <v>1067358.8</v>
      </c>
      <c r="Z31" s="135"/>
      <c r="AA31" s="135"/>
      <c r="AB31" s="135"/>
      <c r="AC31" s="135"/>
      <c r="AD31" s="135"/>
    </row>
    <row r="32" spans="2:30" ht="12.75" customHeight="1" x14ac:dyDescent="0.15">
      <c r="B32" s="153"/>
      <c r="C32" s="154">
        <v>23</v>
      </c>
      <c r="D32" s="166"/>
      <c r="E32" s="238">
        <v>0</v>
      </c>
      <c r="F32" s="238">
        <v>0</v>
      </c>
      <c r="G32" s="238">
        <v>0</v>
      </c>
      <c r="H32" s="238">
        <v>0</v>
      </c>
      <c r="I32" s="238">
        <v>0</v>
      </c>
      <c r="J32" s="238">
        <v>0</v>
      </c>
      <c r="K32" s="238">
        <v>0</v>
      </c>
      <c r="L32" s="238">
        <v>0</v>
      </c>
      <c r="M32" s="293">
        <v>787.5</v>
      </c>
      <c r="N32" s="293">
        <v>1260</v>
      </c>
      <c r="O32" s="293">
        <v>973.08025216451301</v>
      </c>
      <c r="P32" s="293">
        <v>208027.4</v>
      </c>
      <c r="Q32" s="293">
        <v>609</v>
      </c>
      <c r="R32" s="293">
        <v>1003.0649999999999</v>
      </c>
      <c r="S32" s="293">
        <v>755.6924351726625</v>
      </c>
      <c r="T32" s="293">
        <v>1749284.7</v>
      </c>
      <c r="U32" s="293">
        <v>602.70000000000005</v>
      </c>
      <c r="V32" s="293">
        <v>997.5</v>
      </c>
      <c r="W32" s="293">
        <v>732.9531691990976</v>
      </c>
      <c r="X32" s="293">
        <v>926138.20000000019</v>
      </c>
      <c r="Z32" s="158"/>
      <c r="AA32" s="158"/>
      <c r="AB32" s="158"/>
      <c r="AC32" s="158"/>
      <c r="AD32" s="158"/>
    </row>
    <row r="33" spans="2:24" ht="12.75" customHeight="1" x14ac:dyDescent="0.15">
      <c r="B33" s="160" t="s">
        <v>98</v>
      </c>
      <c r="C33" s="135">
        <v>12</v>
      </c>
      <c r="D33" s="165" t="s">
        <v>99</v>
      </c>
      <c r="E33" s="236">
        <v>0</v>
      </c>
      <c r="F33" s="236">
        <v>0</v>
      </c>
      <c r="G33" s="236">
        <v>0</v>
      </c>
      <c r="H33" s="236">
        <v>0</v>
      </c>
      <c r="I33" s="236">
        <v>0</v>
      </c>
      <c r="J33" s="236">
        <v>0</v>
      </c>
      <c r="K33" s="236">
        <v>0</v>
      </c>
      <c r="L33" s="236">
        <v>0</v>
      </c>
      <c r="M33" s="161">
        <v>787.5</v>
      </c>
      <c r="N33" s="161">
        <v>1187.0250000000001</v>
      </c>
      <c r="O33" s="161">
        <v>956.16075749062645</v>
      </c>
      <c r="P33" s="161">
        <v>21574.6</v>
      </c>
      <c r="Q33" s="161">
        <v>661.5</v>
      </c>
      <c r="R33" s="161">
        <v>840</v>
      </c>
      <c r="S33" s="161">
        <v>731.4063109930313</v>
      </c>
      <c r="T33" s="161">
        <v>126672.6</v>
      </c>
      <c r="U33" s="161">
        <v>630</v>
      </c>
      <c r="V33" s="161">
        <v>735</v>
      </c>
      <c r="W33" s="161">
        <v>677.2894913264148</v>
      </c>
      <c r="X33" s="165">
        <v>76165.7</v>
      </c>
    </row>
    <row r="34" spans="2:24" ht="12.75" customHeight="1" x14ac:dyDescent="0.15">
      <c r="B34" s="160" t="s">
        <v>100</v>
      </c>
      <c r="C34" s="135">
        <v>1</v>
      </c>
      <c r="D34" s="165" t="s">
        <v>99</v>
      </c>
      <c r="E34" s="236">
        <v>0</v>
      </c>
      <c r="F34" s="236">
        <v>0</v>
      </c>
      <c r="G34" s="236">
        <v>0</v>
      </c>
      <c r="H34" s="236">
        <v>0</v>
      </c>
      <c r="I34" s="236">
        <v>0</v>
      </c>
      <c r="J34" s="236">
        <v>0</v>
      </c>
      <c r="K34" s="236">
        <v>0</v>
      </c>
      <c r="L34" s="236">
        <v>0</v>
      </c>
      <c r="M34" s="161">
        <v>840</v>
      </c>
      <c r="N34" s="161">
        <v>1176</v>
      </c>
      <c r="O34" s="161">
        <v>979.30716341541415</v>
      </c>
      <c r="P34" s="161">
        <v>16732.399999999998</v>
      </c>
      <c r="Q34" s="161">
        <v>661.5</v>
      </c>
      <c r="R34" s="161">
        <v>840</v>
      </c>
      <c r="S34" s="161">
        <v>731.25768806886617</v>
      </c>
      <c r="T34" s="161">
        <v>139664.29999999999</v>
      </c>
      <c r="U34" s="165">
        <v>630</v>
      </c>
      <c r="V34" s="161">
        <v>735</v>
      </c>
      <c r="W34" s="161">
        <v>679.50319428987257</v>
      </c>
      <c r="X34" s="161">
        <v>62398.600000000006</v>
      </c>
    </row>
    <row r="35" spans="2:24" ht="12.75" customHeight="1" x14ac:dyDescent="0.15">
      <c r="B35" s="160"/>
      <c r="C35" s="135">
        <v>2</v>
      </c>
      <c r="D35" s="165"/>
      <c r="E35" s="236">
        <v>0</v>
      </c>
      <c r="F35" s="236">
        <v>0</v>
      </c>
      <c r="G35" s="236">
        <v>0</v>
      </c>
      <c r="H35" s="236">
        <v>0</v>
      </c>
      <c r="I35" s="236">
        <v>0</v>
      </c>
      <c r="J35" s="236">
        <v>0</v>
      </c>
      <c r="K35" s="236">
        <v>0</v>
      </c>
      <c r="L35" s="236">
        <v>0</v>
      </c>
      <c r="M35" s="161">
        <v>913.5</v>
      </c>
      <c r="N35" s="161">
        <v>1212.75</v>
      </c>
      <c r="O35" s="161">
        <v>1050.229567048154</v>
      </c>
      <c r="P35" s="161">
        <v>18052</v>
      </c>
      <c r="Q35" s="161">
        <v>682.5</v>
      </c>
      <c r="R35" s="161">
        <v>840</v>
      </c>
      <c r="S35" s="161">
        <v>745.47490515933259</v>
      </c>
      <c r="T35" s="161">
        <v>125931.7</v>
      </c>
      <c r="U35" s="161">
        <v>630</v>
      </c>
      <c r="V35" s="161">
        <v>735</v>
      </c>
      <c r="W35" s="161">
        <v>678.7149260390571</v>
      </c>
      <c r="X35" s="165">
        <v>92677.8</v>
      </c>
    </row>
    <row r="36" spans="2:24" ht="12.75" customHeight="1" x14ac:dyDescent="0.15">
      <c r="B36" s="160"/>
      <c r="C36" s="135">
        <v>3</v>
      </c>
      <c r="D36" s="165"/>
      <c r="E36" s="236">
        <v>0</v>
      </c>
      <c r="F36" s="236">
        <v>0</v>
      </c>
      <c r="G36" s="236">
        <v>0</v>
      </c>
      <c r="H36" s="236">
        <v>0</v>
      </c>
      <c r="I36" s="236">
        <v>0</v>
      </c>
      <c r="J36" s="236">
        <v>0</v>
      </c>
      <c r="K36" s="236">
        <v>0</v>
      </c>
      <c r="L36" s="236">
        <v>0</v>
      </c>
      <c r="M36" s="161">
        <v>882</v>
      </c>
      <c r="N36" s="161">
        <v>1190.7</v>
      </c>
      <c r="O36" s="161">
        <v>1020.0304048690132</v>
      </c>
      <c r="P36" s="161">
        <v>14627.8</v>
      </c>
      <c r="Q36" s="161">
        <v>714</v>
      </c>
      <c r="R36" s="161">
        <v>840</v>
      </c>
      <c r="S36" s="161">
        <v>785.45982605597328</v>
      </c>
      <c r="T36" s="161">
        <v>106572.5</v>
      </c>
      <c r="U36" s="161">
        <v>630</v>
      </c>
      <c r="V36" s="161">
        <v>750.01499999999999</v>
      </c>
      <c r="W36" s="161">
        <v>683.49825142337511</v>
      </c>
      <c r="X36" s="165">
        <v>80453.100000000006</v>
      </c>
    </row>
    <row r="37" spans="2:24" ht="12.75" customHeight="1" x14ac:dyDescent="0.15">
      <c r="B37" s="160"/>
      <c r="C37" s="135">
        <v>4</v>
      </c>
      <c r="D37" s="165"/>
      <c r="E37" s="236">
        <v>0</v>
      </c>
      <c r="F37" s="236">
        <v>0</v>
      </c>
      <c r="G37" s="236">
        <v>0</v>
      </c>
      <c r="H37" s="236">
        <v>0</v>
      </c>
      <c r="I37" s="236">
        <v>0</v>
      </c>
      <c r="J37" s="236">
        <v>0</v>
      </c>
      <c r="K37" s="236">
        <v>0</v>
      </c>
      <c r="L37" s="236">
        <v>0</v>
      </c>
      <c r="M37" s="161">
        <v>892.5</v>
      </c>
      <c r="N37" s="161">
        <v>1190.7</v>
      </c>
      <c r="O37" s="161">
        <v>1047.585291493159</v>
      </c>
      <c r="P37" s="161">
        <v>16833.7</v>
      </c>
      <c r="Q37" s="161">
        <v>714</v>
      </c>
      <c r="R37" s="161">
        <v>840</v>
      </c>
      <c r="S37" s="161">
        <v>777.41535561294484</v>
      </c>
      <c r="T37" s="161">
        <v>130769.29999999999</v>
      </c>
      <c r="U37" s="161">
        <v>661.5</v>
      </c>
      <c r="V37" s="161">
        <v>787.5</v>
      </c>
      <c r="W37" s="161">
        <v>712.62351706865832</v>
      </c>
      <c r="X37" s="165">
        <v>88391.6</v>
      </c>
    </row>
    <row r="38" spans="2:24" ht="12.75" customHeight="1" x14ac:dyDescent="0.15">
      <c r="B38" s="160"/>
      <c r="C38" s="135">
        <v>5</v>
      </c>
      <c r="D38" s="165"/>
      <c r="E38" s="236">
        <v>0</v>
      </c>
      <c r="F38" s="236">
        <v>0</v>
      </c>
      <c r="G38" s="236">
        <v>0</v>
      </c>
      <c r="H38" s="236">
        <v>0</v>
      </c>
      <c r="I38" s="236">
        <v>0</v>
      </c>
      <c r="J38" s="236">
        <v>0</v>
      </c>
      <c r="K38" s="236">
        <v>0</v>
      </c>
      <c r="L38" s="236">
        <v>0</v>
      </c>
      <c r="M38" s="161">
        <v>871.5</v>
      </c>
      <c r="N38" s="161">
        <v>1155</v>
      </c>
      <c r="O38" s="161">
        <v>995.21979944638849</v>
      </c>
      <c r="P38" s="161">
        <v>26204.9</v>
      </c>
      <c r="Q38" s="161">
        <v>703.5</v>
      </c>
      <c r="R38" s="161">
        <v>840</v>
      </c>
      <c r="S38" s="161">
        <v>761.38401451696268</v>
      </c>
      <c r="T38" s="161">
        <v>186675.90000000002</v>
      </c>
      <c r="U38" s="161">
        <v>630</v>
      </c>
      <c r="V38" s="161">
        <v>787.5</v>
      </c>
      <c r="W38" s="161">
        <v>695.58382359077029</v>
      </c>
      <c r="X38" s="161">
        <v>104192.5</v>
      </c>
    </row>
    <row r="39" spans="2:24" ht="12.75" customHeight="1" x14ac:dyDescent="0.15">
      <c r="B39" s="160"/>
      <c r="C39" s="135">
        <v>6</v>
      </c>
      <c r="D39" s="165"/>
      <c r="E39" s="236">
        <v>0</v>
      </c>
      <c r="F39" s="236">
        <v>0</v>
      </c>
      <c r="G39" s="236">
        <v>0</v>
      </c>
      <c r="H39" s="236">
        <v>0</v>
      </c>
      <c r="I39" s="236">
        <v>0</v>
      </c>
      <c r="J39" s="236">
        <v>0</v>
      </c>
      <c r="K39" s="236">
        <v>0</v>
      </c>
      <c r="L39" s="236">
        <v>0</v>
      </c>
      <c r="M39" s="161">
        <v>882</v>
      </c>
      <c r="N39" s="161">
        <v>1176</v>
      </c>
      <c r="O39" s="161">
        <v>1003.8527004909984</v>
      </c>
      <c r="P39" s="161">
        <v>23843.4</v>
      </c>
      <c r="Q39" s="161">
        <v>672</v>
      </c>
      <c r="R39" s="161">
        <v>829.5</v>
      </c>
      <c r="S39" s="161">
        <v>741.43449977331932</v>
      </c>
      <c r="T39" s="161">
        <v>141288.09999999998</v>
      </c>
      <c r="U39" s="161">
        <v>672</v>
      </c>
      <c r="V39" s="161">
        <v>819</v>
      </c>
      <c r="W39" s="161">
        <v>701.86926993544694</v>
      </c>
      <c r="X39" s="165">
        <v>129111.20000000001</v>
      </c>
    </row>
    <row r="40" spans="2:24" ht="12.75" customHeight="1" x14ac:dyDescent="0.15">
      <c r="B40" s="160"/>
      <c r="C40" s="135">
        <v>7</v>
      </c>
      <c r="D40" s="165"/>
      <c r="E40" s="236">
        <v>0</v>
      </c>
      <c r="F40" s="236">
        <v>0</v>
      </c>
      <c r="G40" s="236">
        <v>0</v>
      </c>
      <c r="H40" s="236">
        <v>0</v>
      </c>
      <c r="I40" s="236">
        <v>0</v>
      </c>
      <c r="J40" s="236">
        <v>0</v>
      </c>
      <c r="K40" s="236">
        <v>0</v>
      </c>
      <c r="L40" s="236">
        <v>0</v>
      </c>
      <c r="M40" s="161">
        <v>871.5</v>
      </c>
      <c r="N40" s="161">
        <v>1155</v>
      </c>
      <c r="O40" s="161">
        <v>989.57925827935401</v>
      </c>
      <c r="P40" s="161">
        <v>23923.200000000001</v>
      </c>
      <c r="Q40" s="161">
        <v>703.5</v>
      </c>
      <c r="R40" s="161">
        <v>828.45</v>
      </c>
      <c r="S40" s="161">
        <v>783.86969830279907</v>
      </c>
      <c r="T40" s="161">
        <v>144233.90000000002</v>
      </c>
      <c r="U40" s="161">
        <v>661.5</v>
      </c>
      <c r="V40" s="161">
        <v>819</v>
      </c>
      <c r="W40" s="161">
        <v>707.2023081391377</v>
      </c>
      <c r="X40" s="165">
        <v>105236.6</v>
      </c>
    </row>
    <row r="41" spans="2:24" ht="12.75" customHeight="1" x14ac:dyDescent="0.15">
      <c r="B41" s="153"/>
      <c r="C41" s="154">
        <v>8</v>
      </c>
      <c r="D41" s="166"/>
      <c r="E41" s="238">
        <v>0</v>
      </c>
      <c r="F41" s="238">
        <v>0</v>
      </c>
      <c r="G41" s="238">
        <v>0</v>
      </c>
      <c r="H41" s="238">
        <v>0</v>
      </c>
      <c r="I41" s="238">
        <v>0</v>
      </c>
      <c r="J41" s="238">
        <v>0</v>
      </c>
      <c r="K41" s="238">
        <v>0</v>
      </c>
      <c r="L41" s="238">
        <v>0</v>
      </c>
      <c r="M41" s="169">
        <v>913.5</v>
      </c>
      <c r="N41" s="169">
        <v>1155</v>
      </c>
      <c r="O41" s="169">
        <v>967.25317703768621</v>
      </c>
      <c r="P41" s="169">
        <v>23443.9</v>
      </c>
      <c r="Q41" s="169">
        <v>682.5</v>
      </c>
      <c r="R41" s="169">
        <v>819</v>
      </c>
      <c r="S41" s="169">
        <v>774.96839919663898</v>
      </c>
      <c r="T41" s="169">
        <v>154561.60000000001</v>
      </c>
      <c r="U41" s="169">
        <v>672</v>
      </c>
      <c r="V41" s="169">
        <v>798</v>
      </c>
      <c r="W41" s="169">
        <v>704.64558648346269</v>
      </c>
      <c r="X41" s="166">
        <v>82423.7</v>
      </c>
    </row>
    <row r="42" spans="2:24" ht="12.75" customHeight="1" x14ac:dyDescent="0.15">
      <c r="B42" s="284" t="s">
        <v>187</v>
      </c>
      <c r="C42" s="285"/>
      <c r="D42" s="286"/>
      <c r="E42" s="148"/>
      <c r="F42" s="234"/>
      <c r="G42" s="150"/>
      <c r="H42" s="234"/>
      <c r="I42" s="148"/>
      <c r="J42" s="234"/>
      <c r="K42" s="150"/>
      <c r="L42" s="234"/>
      <c r="M42" s="160"/>
      <c r="N42" s="161"/>
      <c r="O42" s="135"/>
      <c r="P42" s="161"/>
      <c r="Q42" s="160"/>
      <c r="R42" s="161"/>
      <c r="S42" s="135"/>
      <c r="T42" s="161"/>
      <c r="U42" s="160"/>
      <c r="V42" s="161"/>
      <c r="W42" s="135"/>
      <c r="X42" s="161"/>
    </row>
    <row r="43" spans="2:24" ht="12.75" customHeight="1" x14ac:dyDescent="0.15">
      <c r="B43" s="287">
        <v>41122</v>
      </c>
      <c r="C43" s="288"/>
      <c r="D43" s="289">
        <v>41136</v>
      </c>
      <c r="E43" s="236">
        <v>0</v>
      </c>
      <c r="F43" s="236">
        <v>0</v>
      </c>
      <c r="G43" s="236">
        <v>0</v>
      </c>
      <c r="H43" s="236">
        <v>0</v>
      </c>
      <c r="I43" s="236">
        <v>0</v>
      </c>
      <c r="J43" s="236">
        <v>0</v>
      </c>
      <c r="K43" s="236">
        <v>0</v>
      </c>
      <c r="L43" s="236">
        <v>0</v>
      </c>
      <c r="M43" s="233">
        <v>913.5</v>
      </c>
      <c r="N43" s="233">
        <v>1155</v>
      </c>
      <c r="O43" s="233">
        <v>968.26450247000707</v>
      </c>
      <c r="P43" s="161">
        <v>7874.1</v>
      </c>
      <c r="Q43" s="233">
        <v>682.5</v>
      </c>
      <c r="R43" s="233">
        <v>819</v>
      </c>
      <c r="S43" s="233">
        <v>780.69070681994822</v>
      </c>
      <c r="T43" s="161">
        <v>69527.8</v>
      </c>
      <c r="U43" s="233">
        <v>672</v>
      </c>
      <c r="V43" s="233">
        <v>787.5</v>
      </c>
      <c r="W43" s="233">
        <v>702.16657931058478</v>
      </c>
      <c r="X43" s="161">
        <v>38674</v>
      </c>
    </row>
    <row r="44" spans="2:24" ht="12.75" customHeight="1" x14ac:dyDescent="0.15">
      <c r="B44" s="287">
        <v>41137</v>
      </c>
      <c r="C44" s="288"/>
      <c r="D44" s="290">
        <v>41152</v>
      </c>
      <c r="E44" s="236">
        <v>0</v>
      </c>
      <c r="F44" s="236">
        <v>0</v>
      </c>
      <c r="G44" s="236">
        <v>0</v>
      </c>
      <c r="H44" s="236">
        <v>0</v>
      </c>
      <c r="I44" s="236">
        <v>0</v>
      </c>
      <c r="J44" s="236">
        <v>0</v>
      </c>
      <c r="K44" s="236">
        <v>0</v>
      </c>
      <c r="L44" s="236">
        <v>0</v>
      </c>
      <c r="M44" s="160">
        <v>913.5</v>
      </c>
      <c r="N44" s="161">
        <v>1134</v>
      </c>
      <c r="O44" s="135">
        <v>966.44709753628081</v>
      </c>
      <c r="P44" s="161">
        <v>15569.8</v>
      </c>
      <c r="Q44" s="160">
        <v>695.1</v>
      </c>
      <c r="R44" s="161">
        <v>813.75</v>
      </c>
      <c r="S44" s="135">
        <v>770.85536683593079</v>
      </c>
      <c r="T44" s="161">
        <v>85033.8</v>
      </c>
      <c r="U44" s="160">
        <v>682.5</v>
      </c>
      <c r="V44" s="161">
        <v>798</v>
      </c>
      <c r="W44" s="135">
        <v>713.47202811702982</v>
      </c>
      <c r="X44" s="161">
        <v>43749.7</v>
      </c>
    </row>
    <row r="45" spans="2:24" ht="12.75" customHeight="1" x14ac:dyDescent="0.15">
      <c r="B45" s="291"/>
      <c r="C45" s="292"/>
      <c r="D45" s="292"/>
      <c r="E45" s="238"/>
      <c r="F45" s="238"/>
      <c r="G45" s="238"/>
      <c r="H45" s="238"/>
      <c r="I45" s="238"/>
      <c r="J45" s="238"/>
      <c r="K45" s="238"/>
      <c r="L45" s="238"/>
      <c r="M45" s="294"/>
      <c r="N45" s="294"/>
      <c r="O45" s="294"/>
      <c r="P45" s="169"/>
      <c r="Q45" s="294"/>
      <c r="R45" s="294"/>
      <c r="S45" s="294"/>
      <c r="T45" s="169"/>
      <c r="U45" s="294"/>
      <c r="V45" s="294"/>
      <c r="W45" s="294"/>
      <c r="X45" s="169"/>
    </row>
    <row r="46" spans="2:24" ht="6" customHeight="1" x14ac:dyDescent="0.15"/>
    <row r="47" spans="2:24" ht="12.75" customHeight="1" x14ac:dyDescent="0.15">
      <c r="B47" s="179" t="s">
        <v>106</v>
      </c>
      <c r="C47" s="136" t="s">
        <v>193</v>
      </c>
      <c r="L47" s="220" t="s">
        <v>194</v>
      </c>
      <c r="M47" s="136" t="s">
        <v>195</v>
      </c>
    </row>
    <row r="48" spans="2:24" ht="12.75" customHeight="1" x14ac:dyDescent="0.15">
      <c r="B48" s="220" t="s">
        <v>108</v>
      </c>
      <c r="C48" s="136" t="s">
        <v>196</v>
      </c>
      <c r="M48" s="136" t="s">
        <v>197</v>
      </c>
    </row>
    <row r="49" spans="2:26" ht="12.75" customHeight="1" x14ac:dyDescent="0.15">
      <c r="B49" s="220" t="s">
        <v>198</v>
      </c>
      <c r="C49" s="136" t="s">
        <v>109</v>
      </c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135"/>
      <c r="Y49" s="135"/>
      <c r="Z49" s="135"/>
    </row>
    <row r="50" spans="2:26" x14ac:dyDescent="0.15">
      <c r="B50" s="220"/>
      <c r="X50" s="135"/>
      <c r="Y50" s="135"/>
      <c r="Z50" s="135"/>
    </row>
    <row r="51" spans="2:26" x14ac:dyDescent="0.15">
      <c r="X51" s="135"/>
      <c r="Y51" s="135"/>
      <c r="Z51" s="135"/>
    </row>
    <row r="52" spans="2:26" x14ac:dyDescent="0.15"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35"/>
      <c r="Y52" s="135"/>
      <c r="Z52" s="135"/>
    </row>
    <row r="53" spans="2:26" x14ac:dyDescent="0.15">
      <c r="X53" s="135"/>
      <c r="Y53" s="135"/>
      <c r="Z53" s="135"/>
    </row>
    <row r="54" spans="2:26" x14ac:dyDescent="0.15">
      <c r="X54" s="135"/>
      <c r="Y54" s="135"/>
      <c r="Z54" s="135"/>
    </row>
    <row r="55" spans="2:26" x14ac:dyDescent="0.15">
      <c r="X55" s="135"/>
      <c r="Y55" s="135"/>
      <c r="Z55" s="135"/>
    </row>
    <row r="56" spans="2:26" x14ac:dyDescent="0.15">
      <c r="X56" s="135"/>
      <c r="Y56" s="135"/>
      <c r="Z56" s="135"/>
    </row>
    <row r="57" spans="2:26" x14ac:dyDescent="0.15">
      <c r="X57" s="135"/>
      <c r="Y57" s="135"/>
      <c r="Z57" s="135"/>
    </row>
    <row r="58" spans="2:26" x14ac:dyDescent="0.15">
      <c r="X58" s="135"/>
      <c r="Y58" s="135"/>
      <c r="Z58" s="135"/>
    </row>
    <row r="59" spans="2:26" x14ac:dyDescent="0.15">
      <c r="X59" s="135"/>
      <c r="Y59" s="135"/>
      <c r="Z59" s="135"/>
    </row>
    <row r="60" spans="2:26" x14ac:dyDescent="0.15">
      <c r="X60" s="135"/>
      <c r="Y60" s="135"/>
      <c r="Z60" s="135"/>
    </row>
    <row r="61" spans="2:26" x14ac:dyDescent="0.15">
      <c r="X61" s="135"/>
      <c r="Y61" s="135"/>
      <c r="Z61" s="135"/>
    </row>
    <row r="62" spans="2:26" x14ac:dyDescent="0.15">
      <c r="X62" s="135"/>
      <c r="Y62" s="135"/>
      <c r="Z62" s="135"/>
    </row>
  </sheetData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2"/>
  <sheetViews>
    <sheetView zoomScale="75" zoomScaleNormal="75" workbookViewId="0"/>
  </sheetViews>
  <sheetFormatPr defaultColWidth="7.5" defaultRowHeight="12" x14ac:dyDescent="0.15"/>
  <cols>
    <col min="1" max="1" width="1" style="136" customWidth="1"/>
    <col min="2" max="2" width="6" style="136" customWidth="1"/>
    <col min="3" max="3" width="2.625" style="136" customWidth="1"/>
    <col min="4" max="6" width="5.5" style="136" customWidth="1"/>
    <col min="7" max="7" width="5.875" style="136" customWidth="1"/>
    <col min="8" max="8" width="7.75" style="136" customWidth="1"/>
    <col min="9" max="11" width="5.875" style="136" customWidth="1"/>
    <col min="12" max="12" width="7.75" style="136" customWidth="1"/>
    <col min="13" max="14" width="5.75" style="136" customWidth="1"/>
    <col min="15" max="15" width="5.875" style="136" customWidth="1"/>
    <col min="16" max="16" width="7.625" style="136" customWidth="1"/>
    <col min="17" max="17" width="5.5" style="136" customWidth="1"/>
    <col min="18" max="18" width="5.75" style="136" customWidth="1"/>
    <col min="19" max="19" width="5.875" style="136" customWidth="1"/>
    <col min="20" max="20" width="8.25" style="136" customWidth="1"/>
    <col min="21" max="23" width="5.875" style="136" customWidth="1"/>
    <col min="24" max="24" width="8" style="136" customWidth="1"/>
    <col min="25" max="25" width="7.5" style="136"/>
    <col min="26" max="26" width="11.125" style="136" customWidth="1"/>
    <col min="27" max="31" width="18.125" style="136" customWidth="1"/>
    <col min="32" max="35" width="7" style="136" customWidth="1"/>
    <col min="36" max="16384" width="7.5" style="136"/>
  </cols>
  <sheetData>
    <row r="2" spans="2:35" x14ac:dyDescent="0.15">
      <c r="B2" s="136" t="s">
        <v>199</v>
      </c>
    </row>
    <row r="3" spans="2:35" x14ac:dyDescent="0.15">
      <c r="X3" s="137" t="s">
        <v>85</v>
      </c>
    </row>
    <row r="4" spans="2:35" ht="6" customHeight="1" x14ac:dyDescent="0.15"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</row>
    <row r="5" spans="2:35" ht="23.25" customHeight="1" x14ac:dyDescent="0.15">
      <c r="B5" s="160"/>
      <c r="C5" s="171" t="s">
        <v>86</v>
      </c>
      <c r="D5" s="232"/>
      <c r="E5" s="295" t="s">
        <v>200</v>
      </c>
      <c r="F5" s="296"/>
      <c r="G5" s="296"/>
      <c r="H5" s="297"/>
      <c r="I5" s="138" t="s">
        <v>201</v>
      </c>
      <c r="J5" s="281"/>
      <c r="K5" s="281"/>
      <c r="L5" s="159"/>
      <c r="M5" s="138" t="s">
        <v>202</v>
      </c>
      <c r="N5" s="281"/>
      <c r="O5" s="281"/>
      <c r="P5" s="159"/>
      <c r="Q5" s="138" t="s">
        <v>203</v>
      </c>
      <c r="R5" s="281"/>
      <c r="S5" s="281"/>
      <c r="T5" s="159"/>
      <c r="U5" s="138" t="s">
        <v>204</v>
      </c>
      <c r="V5" s="281"/>
      <c r="W5" s="281"/>
      <c r="X5" s="159"/>
      <c r="Z5" s="158"/>
      <c r="AA5" s="282"/>
      <c r="AB5" s="282"/>
      <c r="AC5" s="282"/>
      <c r="AD5" s="282"/>
      <c r="AE5" s="282"/>
      <c r="AF5" s="282"/>
      <c r="AG5" s="282"/>
      <c r="AH5" s="282"/>
      <c r="AI5" s="282"/>
    </row>
    <row r="6" spans="2:35" ht="13.5" x14ac:dyDescent="0.15">
      <c r="B6" s="160"/>
      <c r="C6" s="153"/>
      <c r="D6" s="166"/>
      <c r="E6" s="298"/>
      <c r="F6" s="299"/>
      <c r="G6" s="299"/>
      <c r="H6" s="300"/>
      <c r="I6" s="153"/>
      <c r="J6" s="154"/>
      <c r="K6" s="154"/>
      <c r="L6" s="166"/>
      <c r="M6" s="153"/>
      <c r="N6" s="154"/>
      <c r="O6" s="154"/>
      <c r="P6" s="166"/>
      <c r="Q6" s="153"/>
      <c r="R6" s="154"/>
      <c r="S6" s="154"/>
      <c r="T6" s="166"/>
      <c r="U6" s="153"/>
      <c r="V6" s="154"/>
      <c r="W6" s="154"/>
      <c r="X6" s="166"/>
      <c r="Z6" s="158"/>
      <c r="AA6" s="158"/>
      <c r="AB6" s="158"/>
      <c r="AC6" s="158"/>
      <c r="AD6" s="158"/>
      <c r="AE6" s="158"/>
      <c r="AF6" s="158"/>
      <c r="AG6" s="158"/>
      <c r="AH6" s="158"/>
      <c r="AI6" s="158"/>
    </row>
    <row r="7" spans="2:35" ht="12.75" customHeight="1" x14ac:dyDescent="0.15">
      <c r="B7" s="160" t="s">
        <v>92</v>
      </c>
      <c r="C7" s="135"/>
      <c r="E7" s="148" t="s">
        <v>93</v>
      </c>
      <c r="F7" s="149" t="s">
        <v>94</v>
      </c>
      <c r="G7" s="150" t="s">
        <v>95</v>
      </c>
      <c r="H7" s="149" t="s">
        <v>96</v>
      </c>
      <c r="I7" s="160" t="s">
        <v>93</v>
      </c>
      <c r="J7" s="301" t="s">
        <v>94</v>
      </c>
      <c r="K7" s="135" t="s">
        <v>95</v>
      </c>
      <c r="L7" s="301" t="s">
        <v>96</v>
      </c>
      <c r="M7" s="160" t="s">
        <v>93</v>
      </c>
      <c r="N7" s="301" t="s">
        <v>94</v>
      </c>
      <c r="O7" s="135" t="s">
        <v>95</v>
      </c>
      <c r="P7" s="301" t="s">
        <v>96</v>
      </c>
      <c r="Q7" s="160" t="s">
        <v>93</v>
      </c>
      <c r="R7" s="301" t="s">
        <v>94</v>
      </c>
      <c r="S7" s="135" t="s">
        <v>95</v>
      </c>
      <c r="T7" s="301" t="s">
        <v>96</v>
      </c>
      <c r="U7" s="160" t="s">
        <v>93</v>
      </c>
      <c r="V7" s="301" t="s">
        <v>94</v>
      </c>
      <c r="W7" s="135" t="s">
        <v>95</v>
      </c>
      <c r="X7" s="301" t="s">
        <v>96</v>
      </c>
      <c r="Z7" s="158"/>
      <c r="AA7" s="158"/>
      <c r="AB7" s="158"/>
      <c r="AC7" s="158"/>
      <c r="AD7" s="158"/>
      <c r="AE7" s="158"/>
      <c r="AF7" s="158"/>
      <c r="AG7" s="158"/>
      <c r="AH7" s="158"/>
      <c r="AI7" s="158"/>
    </row>
    <row r="8" spans="2:35" ht="12.75" customHeight="1" x14ac:dyDescent="0.15">
      <c r="B8" s="153"/>
      <c r="C8" s="154"/>
      <c r="D8" s="154"/>
      <c r="E8" s="155"/>
      <c r="F8" s="156"/>
      <c r="G8" s="157" t="s">
        <v>97</v>
      </c>
      <c r="H8" s="156"/>
      <c r="I8" s="153"/>
      <c r="J8" s="169"/>
      <c r="K8" s="154" t="s">
        <v>97</v>
      </c>
      <c r="L8" s="169"/>
      <c r="M8" s="153"/>
      <c r="N8" s="169"/>
      <c r="O8" s="154" t="s">
        <v>97</v>
      </c>
      <c r="P8" s="169"/>
      <c r="Q8" s="153"/>
      <c r="R8" s="169"/>
      <c r="S8" s="154" t="s">
        <v>97</v>
      </c>
      <c r="T8" s="169"/>
      <c r="U8" s="153"/>
      <c r="V8" s="169"/>
      <c r="W8" s="154" t="s">
        <v>97</v>
      </c>
      <c r="X8" s="169"/>
      <c r="Z8" s="158"/>
      <c r="AA8" s="158"/>
      <c r="AB8" s="158"/>
      <c r="AC8" s="158"/>
      <c r="AD8" s="158"/>
      <c r="AE8" s="158"/>
      <c r="AF8" s="158"/>
      <c r="AG8" s="158"/>
      <c r="AH8" s="158"/>
      <c r="AI8" s="158"/>
    </row>
    <row r="9" spans="2:35" ht="12.75" customHeight="1" x14ac:dyDescent="0.15">
      <c r="B9" s="160" t="s">
        <v>0</v>
      </c>
      <c r="C9" s="135">
        <v>21</v>
      </c>
      <c r="D9" s="136" t="s">
        <v>1</v>
      </c>
      <c r="E9" s="160">
        <v>683</v>
      </c>
      <c r="F9" s="161">
        <v>1260</v>
      </c>
      <c r="G9" s="135">
        <v>904</v>
      </c>
      <c r="H9" s="161">
        <v>226729</v>
      </c>
      <c r="I9" s="160">
        <v>1050</v>
      </c>
      <c r="J9" s="161">
        <v>1890</v>
      </c>
      <c r="K9" s="135">
        <v>1652</v>
      </c>
      <c r="L9" s="161">
        <v>287950</v>
      </c>
      <c r="M9" s="160">
        <v>1785</v>
      </c>
      <c r="N9" s="161">
        <v>2730</v>
      </c>
      <c r="O9" s="135">
        <v>2177</v>
      </c>
      <c r="P9" s="161">
        <v>680990</v>
      </c>
      <c r="Q9" s="160">
        <v>1680</v>
      </c>
      <c r="R9" s="161">
        <v>2415</v>
      </c>
      <c r="S9" s="135">
        <v>2023</v>
      </c>
      <c r="T9" s="161">
        <v>426034</v>
      </c>
      <c r="U9" s="160">
        <v>2100</v>
      </c>
      <c r="V9" s="161">
        <v>3360</v>
      </c>
      <c r="W9" s="135">
        <v>2743</v>
      </c>
      <c r="X9" s="161">
        <v>540158</v>
      </c>
      <c r="Z9" s="158"/>
      <c r="AA9" s="158"/>
      <c r="AB9" s="158"/>
      <c r="AC9" s="158"/>
      <c r="AD9" s="158"/>
      <c r="AE9" s="158"/>
      <c r="AF9" s="158"/>
      <c r="AG9" s="158"/>
      <c r="AH9" s="158"/>
      <c r="AI9" s="158"/>
    </row>
    <row r="10" spans="2:35" ht="12.75" customHeight="1" x14ac:dyDescent="0.15">
      <c r="B10" s="160"/>
      <c r="C10" s="135">
        <v>22</v>
      </c>
      <c r="D10" s="165"/>
      <c r="E10" s="161">
        <v>650</v>
      </c>
      <c r="F10" s="161">
        <v>1302</v>
      </c>
      <c r="G10" s="165">
        <v>975</v>
      </c>
      <c r="H10" s="161">
        <v>318719.5</v>
      </c>
      <c r="I10" s="161">
        <v>1000</v>
      </c>
      <c r="J10" s="161">
        <v>2030</v>
      </c>
      <c r="K10" s="161">
        <v>1721</v>
      </c>
      <c r="L10" s="161">
        <v>200060.1</v>
      </c>
      <c r="M10" s="161">
        <v>1700</v>
      </c>
      <c r="N10" s="161">
        <v>2500</v>
      </c>
      <c r="O10" s="161">
        <v>2172</v>
      </c>
      <c r="P10" s="161">
        <v>545193.1</v>
      </c>
      <c r="Q10" s="161">
        <v>1500</v>
      </c>
      <c r="R10" s="161">
        <v>2300</v>
      </c>
      <c r="S10" s="161">
        <v>1983</v>
      </c>
      <c r="T10" s="161">
        <v>280909.3</v>
      </c>
      <c r="U10" s="161">
        <v>2500</v>
      </c>
      <c r="V10" s="161">
        <v>3165</v>
      </c>
      <c r="W10" s="161">
        <v>2919</v>
      </c>
      <c r="X10" s="165">
        <v>384859.4</v>
      </c>
      <c r="Z10" s="135"/>
      <c r="AA10" s="135"/>
      <c r="AB10" s="135"/>
      <c r="AC10" s="135"/>
      <c r="AD10" s="135"/>
      <c r="AE10" s="135"/>
    </row>
    <row r="11" spans="2:35" ht="12.75" customHeight="1" x14ac:dyDescent="0.15">
      <c r="B11" s="153"/>
      <c r="C11" s="154">
        <v>23</v>
      </c>
      <c r="D11" s="166"/>
      <c r="E11" s="167">
        <v>682.5</v>
      </c>
      <c r="F11" s="167">
        <v>1308.3</v>
      </c>
      <c r="G11" s="167">
        <v>1020.9516762751759</v>
      </c>
      <c r="H11" s="167">
        <v>189586.59999999995</v>
      </c>
      <c r="I11" s="167">
        <v>1050</v>
      </c>
      <c r="J11" s="167">
        <v>2152.5</v>
      </c>
      <c r="K11" s="167">
        <v>1724.134549852593</v>
      </c>
      <c r="L11" s="167">
        <v>113623.40000000001</v>
      </c>
      <c r="M11" s="167">
        <v>1942.5</v>
      </c>
      <c r="N11" s="167">
        <v>2625</v>
      </c>
      <c r="O11" s="167">
        <v>2264.4243513083547</v>
      </c>
      <c r="P11" s="167">
        <v>382355.30000000005</v>
      </c>
      <c r="Q11" s="167">
        <v>1575</v>
      </c>
      <c r="R11" s="167">
        <v>2415</v>
      </c>
      <c r="S11" s="167">
        <v>1976.4316151537421</v>
      </c>
      <c r="T11" s="167">
        <v>176984.59999999998</v>
      </c>
      <c r="U11" s="167">
        <v>2625</v>
      </c>
      <c r="V11" s="167">
        <v>3570</v>
      </c>
      <c r="W11" s="167">
        <v>2973.3181475045581</v>
      </c>
      <c r="X11" s="168">
        <v>240387.19999999998</v>
      </c>
      <c r="Z11" s="158"/>
      <c r="AA11" s="158"/>
      <c r="AB11" s="158"/>
      <c r="AC11" s="158"/>
      <c r="AD11" s="158"/>
      <c r="AE11" s="135"/>
    </row>
    <row r="12" spans="2:35" ht="12.75" customHeight="1" x14ac:dyDescent="0.15">
      <c r="B12" s="160" t="s">
        <v>98</v>
      </c>
      <c r="C12" s="135">
        <v>12</v>
      </c>
      <c r="D12" s="165" t="s">
        <v>99</v>
      </c>
      <c r="E12" s="161">
        <v>945</v>
      </c>
      <c r="F12" s="161">
        <v>1285.2</v>
      </c>
      <c r="G12" s="161">
        <v>1139.9541341207851</v>
      </c>
      <c r="H12" s="161">
        <v>30888</v>
      </c>
      <c r="I12" s="161">
        <v>1260</v>
      </c>
      <c r="J12" s="161">
        <v>1606.5</v>
      </c>
      <c r="K12" s="161">
        <v>1521.5181180596144</v>
      </c>
      <c r="L12" s="161">
        <v>9041.5</v>
      </c>
      <c r="M12" s="161">
        <v>2205</v>
      </c>
      <c r="N12" s="161">
        <v>2362.5</v>
      </c>
      <c r="O12" s="161">
        <v>2293.6521739130435</v>
      </c>
      <c r="P12" s="161">
        <v>34246.600000000006</v>
      </c>
      <c r="Q12" s="161">
        <v>1890</v>
      </c>
      <c r="R12" s="161">
        <v>2341.5</v>
      </c>
      <c r="S12" s="161">
        <v>2108.0903812168644</v>
      </c>
      <c r="T12" s="161">
        <v>16291.2</v>
      </c>
      <c r="U12" s="161">
        <v>2835</v>
      </c>
      <c r="V12" s="161">
        <v>3150</v>
      </c>
      <c r="W12" s="161">
        <v>2985.6985740291261</v>
      </c>
      <c r="X12" s="165">
        <v>25692.7</v>
      </c>
      <c r="Z12" s="135"/>
    </row>
    <row r="13" spans="2:35" ht="12.75" customHeight="1" x14ac:dyDescent="0.15">
      <c r="B13" s="160" t="s">
        <v>100</v>
      </c>
      <c r="C13" s="135">
        <v>1</v>
      </c>
      <c r="D13" s="165" t="s">
        <v>99</v>
      </c>
      <c r="E13" s="161">
        <v>945</v>
      </c>
      <c r="F13" s="161">
        <v>1271.55</v>
      </c>
      <c r="G13" s="161">
        <v>1165.1670987038883</v>
      </c>
      <c r="H13" s="161">
        <v>27280.899999999998</v>
      </c>
      <c r="I13" s="161">
        <v>1470</v>
      </c>
      <c r="J13" s="161">
        <v>1680</v>
      </c>
      <c r="K13" s="161">
        <v>1609.508246792914</v>
      </c>
      <c r="L13" s="161">
        <v>9378.6999999999989</v>
      </c>
      <c r="M13" s="161">
        <v>2205</v>
      </c>
      <c r="N13" s="161">
        <v>2520</v>
      </c>
      <c r="O13" s="161">
        <v>2368.1695015822788</v>
      </c>
      <c r="P13" s="161">
        <v>35028</v>
      </c>
      <c r="Q13" s="161">
        <v>1890</v>
      </c>
      <c r="R13" s="161">
        <v>2341.5</v>
      </c>
      <c r="S13" s="161">
        <v>2169.2306763285023</v>
      </c>
      <c r="T13" s="161">
        <v>15318</v>
      </c>
      <c r="U13" s="161">
        <v>2887.5</v>
      </c>
      <c r="V13" s="161">
        <v>3255</v>
      </c>
      <c r="W13" s="161">
        <v>3124.4620445344126</v>
      </c>
      <c r="X13" s="165">
        <v>12750.5</v>
      </c>
      <c r="Z13" s="135"/>
    </row>
    <row r="14" spans="2:35" ht="12.75" customHeight="1" x14ac:dyDescent="0.15">
      <c r="B14" s="160"/>
      <c r="C14" s="135">
        <v>2</v>
      </c>
      <c r="D14" s="165"/>
      <c r="E14" s="161">
        <v>787.5</v>
      </c>
      <c r="F14" s="161">
        <v>1271.55</v>
      </c>
      <c r="G14" s="161">
        <v>951.85337968505371</v>
      </c>
      <c r="H14" s="161">
        <v>20888.099999999999</v>
      </c>
      <c r="I14" s="161">
        <v>1575</v>
      </c>
      <c r="J14" s="161">
        <v>1732.92</v>
      </c>
      <c r="K14" s="161">
        <v>1636.5174953959483</v>
      </c>
      <c r="L14" s="161">
        <v>7771.2999999999993</v>
      </c>
      <c r="M14" s="161">
        <v>2310</v>
      </c>
      <c r="N14" s="161">
        <v>2572.5</v>
      </c>
      <c r="O14" s="161">
        <v>2423.7500000000005</v>
      </c>
      <c r="P14" s="161">
        <v>29090.2</v>
      </c>
      <c r="Q14" s="161">
        <v>1942.5</v>
      </c>
      <c r="R14" s="161">
        <v>2362.5</v>
      </c>
      <c r="S14" s="161">
        <v>2203.1702652159129</v>
      </c>
      <c r="T14" s="161">
        <v>10460</v>
      </c>
      <c r="U14" s="161">
        <v>2887.5</v>
      </c>
      <c r="V14" s="161">
        <v>3255</v>
      </c>
      <c r="W14" s="161">
        <v>3100.6883047210299</v>
      </c>
      <c r="X14" s="165">
        <v>16024</v>
      </c>
      <c r="Z14" s="135"/>
    </row>
    <row r="15" spans="2:35" ht="12.75" customHeight="1" x14ac:dyDescent="0.15">
      <c r="B15" s="160"/>
      <c r="C15" s="135">
        <v>3</v>
      </c>
      <c r="D15" s="165"/>
      <c r="E15" s="161">
        <v>777</v>
      </c>
      <c r="F15" s="161">
        <v>1248.45</v>
      </c>
      <c r="G15" s="161">
        <v>953.83249679915025</v>
      </c>
      <c r="H15" s="161">
        <v>22393.599999999999</v>
      </c>
      <c r="I15" s="161">
        <v>1575</v>
      </c>
      <c r="J15" s="161">
        <v>1733.0250000000001</v>
      </c>
      <c r="K15" s="161">
        <v>1633.3811924809086</v>
      </c>
      <c r="L15" s="161">
        <v>14160</v>
      </c>
      <c r="M15" s="161">
        <v>2341.5</v>
      </c>
      <c r="N15" s="161">
        <v>2835</v>
      </c>
      <c r="O15" s="165">
        <v>2556.9914965478079</v>
      </c>
      <c r="P15" s="161">
        <v>34935.4</v>
      </c>
      <c r="Q15" s="161">
        <v>1890</v>
      </c>
      <c r="R15" s="161">
        <v>2467.5</v>
      </c>
      <c r="S15" s="161">
        <v>2238.9138549366903</v>
      </c>
      <c r="T15" s="161">
        <v>10886</v>
      </c>
      <c r="U15" s="161">
        <v>2940</v>
      </c>
      <c r="V15" s="161">
        <v>3570</v>
      </c>
      <c r="W15" s="161">
        <v>3234.0853658536585</v>
      </c>
      <c r="X15" s="165">
        <v>17512.900000000001</v>
      </c>
      <c r="Z15" s="135"/>
    </row>
    <row r="16" spans="2:35" ht="12.75" customHeight="1" x14ac:dyDescent="0.15">
      <c r="B16" s="160"/>
      <c r="C16" s="135">
        <v>4</v>
      </c>
      <c r="D16" s="165"/>
      <c r="E16" s="161">
        <v>756</v>
      </c>
      <c r="F16" s="161">
        <v>1248.45</v>
      </c>
      <c r="G16" s="161">
        <v>1022.7986167307305</v>
      </c>
      <c r="H16" s="161">
        <v>22840.5</v>
      </c>
      <c r="I16" s="161">
        <v>1575</v>
      </c>
      <c r="J16" s="161">
        <v>1785</v>
      </c>
      <c r="K16" s="161">
        <v>1705.7300492328832</v>
      </c>
      <c r="L16" s="161">
        <v>14965.3</v>
      </c>
      <c r="M16" s="161">
        <v>2467.5</v>
      </c>
      <c r="N16" s="161">
        <v>2835</v>
      </c>
      <c r="O16" s="161">
        <v>2753.0670419652001</v>
      </c>
      <c r="P16" s="161">
        <v>35860.400000000001</v>
      </c>
      <c r="Q16" s="161">
        <v>1942.5</v>
      </c>
      <c r="R16" s="161">
        <v>2520</v>
      </c>
      <c r="S16" s="161">
        <v>2333.8432750031939</v>
      </c>
      <c r="T16" s="161">
        <v>10066.799999999999</v>
      </c>
      <c r="U16" s="161">
        <v>3150</v>
      </c>
      <c r="V16" s="161">
        <v>3570</v>
      </c>
      <c r="W16" s="161">
        <v>3288.0262557077631</v>
      </c>
      <c r="X16" s="165">
        <v>21544.400000000001</v>
      </c>
      <c r="Z16" s="135"/>
    </row>
    <row r="17" spans="2:30" ht="12.75" customHeight="1" x14ac:dyDescent="0.15">
      <c r="B17" s="160"/>
      <c r="C17" s="135">
        <v>5</v>
      </c>
      <c r="D17" s="165"/>
      <c r="E17" s="161">
        <v>840</v>
      </c>
      <c r="F17" s="161">
        <v>1250.0250000000001</v>
      </c>
      <c r="G17" s="161">
        <v>1132.0409359599857</v>
      </c>
      <c r="H17" s="161">
        <v>45666.5</v>
      </c>
      <c r="I17" s="161">
        <v>1627.5</v>
      </c>
      <c r="J17" s="161">
        <v>1874.25</v>
      </c>
      <c r="K17" s="161">
        <v>1785.0864711126203</v>
      </c>
      <c r="L17" s="161">
        <v>30644.7</v>
      </c>
      <c r="M17" s="161">
        <v>2520</v>
      </c>
      <c r="N17" s="161">
        <v>2887.5</v>
      </c>
      <c r="O17" s="161">
        <v>2737.8068576042747</v>
      </c>
      <c r="P17" s="161">
        <v>43432.2</v>
      </c>
      <c r="Q17" s="161">
        <v>1948.8000000000002</v>
      </c>
      <c r="R17" s="161">
        <v>2625</v>
      </c>
      <c r="S17" s="161">
        <v>2397.1078595317726</v>
      </c>
      <c r="T17" s="161">
        <v>13258.7</v>
      </c>
      <c r="U17" s="161">
        <v>3202.5</v>
      </c>
      <c r="V17" s="161">
        <v>3570</v>
      </c>
      <c r="W17" s="161">
        <v>3327.1660090747678</v>
      </c>
      <c r="X17" s="165">
        <v>28924.6</v>
      </c>
      <c r="Z17" s="135"/>
    </row>
    <row r="18" spans="2:30" ht="12.75" customHeight="1" x14ac:dyDescent="0.15">
      <c r="B18" s="160"/>
      <c r="C18" s="135">
        <v>6</v>
      </c>
      <c r="D18" s="165"/>
      <c r="E18" s="161">
        <v>945</v>
      </c>
      <c r="F18" s="161">
        <v>1304.1000000000001</v>
      </c>
      <c r="G18" s="161">
        <v>1190.7073021067704</v>
      </c>
      <c r="H18" s="161">
        <v>10129.4</v>
      </c>
      <c r="I18" s="161">
        <v>1522.5</v>
      </c>
      <c r="J18" s="161">
        <v>1874.25</v>
      </c>
      <c r="K18" s="161">
        <v>1686.3370604098259</v>
      </c>
      <c r="L18" s="161">
        <v>11898.8</v>
      </c>
      <c r="M18" s="161">
        <v>2415</v>
      </c>
      <c r="N18" s="161">
        <v>2940</v>
      </c>
      <c r="O18" s="161">
        <v>2745.6769973927653</v>
      </c>
      <c r="P18" s="161">
        <v>38191</v>
      </c>
      <c r="Q18" s="161">
        <v>2079</v>
      </c>
      <c r="R18" s="161">
        <v>2625</v>
      </c>
      <c r="S18" s="161">
        <v>2370.6152041295168</v>
      </c>
      <c r="T18" s="161">
        <v>8549.1</v>
      </c>
      <c r="U18" s="161">
        <v>3150</v>
      </c>
      <c r="V18" s="161">
        <v>3570</v>
      </c>
      <c r="W18" s="161">
        <v>3303.7151414996906</v>
      </c>
      <c r="X18" s="165">
        <v>19533.5</v>
      </c>
      <c r="Z18" s="135"/>
    </row>
    <row r="19" spans="2:30" ht="12.75" customHeight="1" x14ac:dyDescent="0.15">
      <c r="B19" s="160"/>
      <c r="C19" s="135">
        <v>7</v>
      </c>
      <c r="D19" s="165"/>
      <c r="E19" s="161">
        <v>892.5</v>
      </c>
      <c r="F19" s="161">
        <v>1219.9950000000001</v>
      </c>
      <c r="G19" s="161">
        <v>1152.7829099307157</v>
      </c>
      <c r="H19" s="161">
        <v>11586.9</v>
      </c>
      <c r="I19" s="161">
        <v>1522.5</v>
      </c>
      <c r="J19" s="161">
        <v>1785</v>
      </c>
      <c r="K19" s="161">
        <v>1677.6407289125971</v>
      </c>
      <c r="L19" s="161">
        <v>10755.099999999999</v>
      </c>
      <c r="M19" s="161">
        <v>2415</v>
      </c>
      <c r="N19" s="161">
        <v>2835</v>
      </c>
      <c r="O19" s="161">
        <v>2589.8078380556217</v>
      </c>
      <c r="P19" s="161">
        <v>33572.800000000003</v>
      </c>
      <c r="Q19" s="161">
        <v>2205</v>
      </c>
      <c r="R19" s="161">
        <v>2572.5</v>
      </c>
      <c r="S19" s="161">
        <v>2389.1957159624417</v>
      </c>
      <c r="T19" s="161">
        <v>13778.2</v>
      </c>
      <c r="U19" s="161">
        <v>3202.5</v>
      </c>
      <c r="V19" s="161">
        <v>3412.5</v>
      </c>
      <c r="W19" s="161">
        <v>3324.4670369043351</v>
      </c>
      <c r="X19" s="165">
        <v>17518.599999999999</v>
      </c>
      <c r="Z19" s="135"/>
    </row>
    <row r="20" spans="2:30" ht="12.75" customHeight="1" x14ac:dyDescent="0.15">
      <c r="B20" s="153"/>
      <c r="C20" s="154">
        <v>8</v>
      </c>
      <c r="D20" s="166"/>
      <c r="E20" s="169">
        <v>840</v>
      </c>
      <c r="F20" s="169">
        <v>1214.8500000000001</v>
      </c>
      <c r="G20" s="169">
        <v>1087.8514548238898</v>
      </c>
      <c r="H20" s="169">
        <v>15537.5</v>
      </c>
      <c r="I20" s="169">
        <v>1470</v>
      </c>
      <c r="J20" s="169">
        <v>1785</v>
      </c>
      <c r="K20" s="169">
        <v>1691.17231039496</v>
      </c>
      <c r="L20" s="169">
        <v>16745</v>
      </c>
      <c r="M20" s="169">
        <v>2467.5</v>
      </c>
      <c r="N20" s="169">
        <v>2835</v>
      </c>
      <c r="O20" s="169">
        <v>2617.8711454739237</v>
      </c>
      <c r="P20" s="169">
        <v>38518.199999999997</v>
      </c>
      <c r="Q20" s="169">
        <v>2310</v>
      </c>
      <c r="R20" s="169">
        <v>2520</v>
      </c>
      <c r="S20" s="169">
        <v>2406.1758560650028</v>
      </c>
      <c r="T20" s="169">
        <v>13109.2</v>
      </c>
      <c r="U20" s="169">
        <v>3202.5</v>
      </c>
      <c r="V20" s="169">
        <v>3412.5</v>
      </c>
      <c r="W20" s="169">
        <v>3314.4673843187666</v>
      </c>
      <c r="X20" s="166">
        <v>25882.800000000003</v>
      </c>
      <c r="Z20" s="135"/>
    </row>
    <row r="21" spans="2:30" ht="12.75" customHeight="1" x14ac:dyDescent="0.15">
      <c r="B21" s="160" t="s">
        <v>205</v>
      </c>
      <c r="C21" s="135"/>
      <c r="E21" s="160"/>
      <c r="F21" s="161"/>
      <c r="G21" s="135"/>
      <c r="H21" s="161"/>
      <c r="I21" s="160"/>
      <c r="J21" s="161"/>
      <c r="K21" s="135"/>
      <c r="L21" s="161"/>
      <c r="M21" s="160"/>
      <c r="N21" s="161"/>
      <c r="O21" s="135"/>
      <c r="P21" s="161"/>
      <c r="Q21" s="160"/>
      <c r="R21" s="161"/>
      <c r="S21" s="135"/>
      <c r="T21" s="161"/>
      <c r="U21" s="160"/>
      <c r="V21" s="161"/>
      <c r="W21" s="135"/>
      <c r="X21" s="161"/>
      <c r="Z21" s="135"/>
    </row>
    <row r="22" spans="2:30" ht="12.75" customHeight="1" x14ac:dyDescent="0.15">
      <c r="B22" s="302">
        <v>41122</v>
      </c>
      <c r="C22" s="288"/>
      <c r="D22" s="303">
        <v>41136</v>
      </c>
      <c r="E22" s="233">
        <v>889.98</v>
      </c>
      <c r="F22" s="233">
        <v>1214.8500000000001</v>
      </c>
      <c r="G22" s="233">
        <v>1141.7130177514791</v>
      </c>
      <c r="H22" s="161">
        <v>8290.2999999999993</v>
      </c>
      <c r="I22" s="233">
        <v>1522.5</v>
      </c>
      <c r="J22" s="233">
        <v>1785</v>
      </c>
      <c r="K22" s="233">
        <v>1716.189606741573</v>
      </c>
      <c r="L22" s="161">
        <v>7387.2</v>
      </c>
      <c r="M22" s="233">
        <v>2467.5</v>
      </c>
      <c r="N22" s="233">
        <v>2835</v>
      </c>
      <c r="O22" s="233">
        <v>2623.8659766524606</v>
      </c>
      <c r="P22" s="161">
        <v>18994.599999999999</v>
      </c>
      <c r="Q22" s="233">
        <v>2415</v>
      </c>
      <c r="R22" s="233">
        <v>2415</v>
      </c>
      <c r="S22" s="233">
        <v>2415</v>
      </c>
      <c r="T22" s="161">
        <v>7161.9</v>
      </c>
      <c r="U22" s="233">
        <v>3202.5</v>
      </c>
      <c r="V22" s="233">
        <v>3412.5</v>
      </c>
      <c r="W22" s="233">
        <v>3331.6942959001781</v>
      </c>
      <c r="X22" s="161">
        <v>11437.7</v>
      </c>
      <c r="Z22" s="135"/>
    </row>
    <row r="23" spans="2:30" ht="12.75" customHeight="1" x14ac:dyDescent="0.15">
      <c r="B23" s="302">
        <v>41137</v>
      </c>
      <c r="C23" s="288"/>
      <c r="D23" s="303">
        <v>41152</v>
      </c>
      <c r="E23" s="160">
        <v>840</v>
      </c>
      <c r="F23" s="161">
        <v>1214.8500000000001</v>
      </c>
      <c r="G23" s="135">
        <v>1074.2770558159352</v>
      </c>
      <c r="H23" s="161">
        <v>7247.2</v>
      </c>
      <c r="I23" s="160">
        <v>1470</v>
      </c>
      <c r="J23" s="161">
        <v>1785</v>
      </c>
      <c r="K23" s="135">
        <v>1683.7589050131928</v>
      </c>
      <c r="L23" s="161">
        <v>9357.7999999999993</v>
      </c>
      <c r="M23" s="160">
        <v>2467.5</v>
      </c>
      <c r="N23" s="161">
        <v>2835</v>
      </c>
      <c r="O23" s="135">
        <v>2604.9890784982931</v>
      </c>
      <c r="P23" s="161">
        <v>19523.599999999999</v>
      </c>
      <c r="Q23" s="160">
        <v>2310</v>
      </c>
      <c r="R23" s="161">
        <v>2520</v>
      </c>
      <c r="S23" s="135">
        <v>2395.875471698113</v>
      </c>
      <c r="T23" s="161">
        <v>5947.3</v>
      </c>
      <c r="U23" s="160">
        <v>3202.5</v>
      </c>
      <c r="V23" s="161">
        <v>3391.5</v>
      </c>
      <c r="W23" s="135">
        <v>3308.082691037217</v>
      </c>
      <c r="X23" s="161">
        <v>14445.1</v>
      </c>
      <c r="Z23" s="135"/>
    </row>
    <row r="24" spans="2:30" ht="9.75" customHeight="1" x14ac:dyDescent="0.15">
      <c r="B24" s="304"/>
      <c r="C24" s="292"/>
      <c r="D24" s="292"/>
      <c r="E24" s="238"/>
      <c r="F24" s="238"/>
      <c r="G24" s="238"/>
      <c r="H24" s="169"/>
      <c r="I24" s="238"/>
      <c r="J24" s="238"/>
      <c r="K24" s="238"/>
      <c r="L24" s="169"/>
      <c r="M24" s="238"/>
      <c r="N24" s="238"/>
      <c r="O24" s="238"/>
      <c r="P24" s="169"/>
      <c r="Q24" s="238"/>
      <c r="R24" s="238"/>
      <c r="S24" s="238"/>
      <c r="T24" s="169"/>
      <c r="U24" s="238"/>
      <c r="V24" s="238"/>
      <c r="W24" s="238"/>
      <c r="X24" s="169"/>
      <c r="Z24" s="135"/>
      <c r="AA24" s="135"/>
      <c r="AB24" s="135"/>
      <c r="AC24" s="135"/>
      <c r="AD24" s="135"/>
    </row>
    <row r="25" spans="2:30" ht="15.75" customHeight="1" x14ac:dyDescent="0.15">
      <c r="B25" s="160"/>
      <c r="C25" s="171" t="s">
        <v>86</v>
      </c>
      <c r="D25" s="232"/>
      <c r="E25" s="138" t="s">
        <v>206</v>
      </c>
      <c r="F25" s="281"/>
      <c r="G25" s="281"/>
      <c r="H25" s="159"/>
      <c r="I25" s="138" t="s">
        <v>207</v>
      </c>
      <c r="J25" s="281"/>
      <c r="K25" s="281"/>
      <c r="L25" s="159"/>
      <c r="M25" s="138" t="s">
        <v>208</v>
      </c>
      <c r="N25" s="281"/>
      <c r="O25" s="281"/>
      <c r="P25" s="159"/>
      <c r="Q25" s="138" t="s">
        <v>209</v>
      </c>
      <c r="R25" s="281"/>
      <c r="S25" s="281"/>
      <c r="T25" s="159"/>
      <c r="U25" s="281"/>
      <c r="V25" s="281"/>
      <c r="W25" s="281"/>
      <c r="X25" s="281"/>
      <c r="Z25" s="282"/>
      <c r="AA25" s="282"/>
      <c r="AB25" s="282"/>
      <c r="AC25" s="282"/>
      <c r="AD25" s="135"/>
    </row>
    <row r="26" spans="2:30" ht="12.75" customHeight="1" x14ac:dyDescent="0.15">
      <c r="B26" s="160"/>
      <c r="C26" s="153"/>
      <c r="D26" s="166"/>
      <c r="E26" s="153"/>
      <c r="F26" s="154"/>
      <c r="G26" s="154"/>
      <c r="H26" s="166"/>
      <c r="I26" s="153"/>
      <c r="J26" s="154"/>
      <c r="K26" s="154"/>
      <c r="L26" s="166"/>
      <c r="M26" s="153"/>
      <c r="N26" s="154"/>
      <c r="O26" s="154"/>
      <c r="P26" s="166"/>
      <c r="Q26" s="153"/>
      <c r="R26" s="154"/>
      <c r="S26" s="154"/>
      <c r="T26" s="166"/>
      <c r="U26" s="135"/>
      <c r="V26" s="135"/>
      <c r="W26" s="135"/>
      <c r="X26" s="135"/>
      <c r="Y26" s="135"/>
      <c r="Z26" s="158"/>
      <c r="AA26" s="158"/>
      <c r="AB26" s="158"/>
      <c r="AC26" s="158"/>
      <c r="AD26" s="135"/>
    </row>
    <row r="27" spans="2:30" ht="12.75" customHeight="1" x14ac:dyDescent="0.15">
      <c r="B27" s="160" t="s">
        <v>92</v>
      </c>
      <c r="C27" s="135"/>
      <c r="E27" s="171" t="s">
        <v>93</v>
      </c>
      <c r="F27" s="149" t="s">
        <v>94</v>
      </c>
      <c r="G27" s="227" t="s">
        <v>95</v>
      </c>
      <c r="H27" s="149" t="s">
        <v>96</v>
      </c>
      <c r="I27" s="171" t="s">
        <v>93</v>
      </c>
      <c r="J27" s="149" t="s">
        <v>94</v>
      </c>
      <c r="K27" s="227" t="s">
        <v>95</v>
      </c>
      <c r="L27" s="149" t="s">
        <v>96</v>
      </c>
      <c r="M27" s="171" t="s">
        <v>93</v>
      </c>
      <c r="N27" s="149" t="s">
        <v>94</v>
      </c>
      <c r="O27" s="227" t="s">
        <v>95</v>
      </c>
      <c r="P27" s="149" t="s">
        <v>96</v>
      </c>
      <c r="Q27" s="171" t="s">
        <v>93</v>
      </c>
      <c r="R27" s="149" t="s">
        <v>94</v>
      </c>
      <c r="S27" s="227" t="s">
        <v>95</v>
      </c>
      <c r="T27" s="149" t="s">
        <v>96</v>
      </c>
      <c r="U27" s="135"/>
      <c r="V27" s="135"/>
      <c r="W27" s="135"/>
      <c r="X27" s="135"/>
      <c r="Y27" s="135"/>
      <c r="Z27" s="158"/>
      <c r="AA27" s="158"/>
      <c r="AB27" s="158"/>
      <c r="AC27" s="158"/>
      <c r="AD27" s="135"/>
    </row>
    <row r="28" spans="2:30" ht="12.75" customHeight="1" x14ac:dyDescent="0.15">
      <c r="B28" s="153"/>
      <c r="C28" s="154"/>
      <c r="D28" s="154"/>
      <c r="E28" s="155"/>
      <c r="F28" s="156"/>
      <c r="G28" s="157" t="s">
        <v>97</v>
      </c>
      <c r="H28" s="156"/>
      <c r="I28" s="155"/>
      <c r="J28" s="156"/>
      <c r="K28" s="157" t="s">
        <v>97</v>
      </c>
      <c r="L28" s="156"/>
      <c r="M28" s="155"/>
      <c r="N28" s="156"/>
      <c r="O28" s="157" t="s">
        <v>97</v>
      </c>
      <c r="P28" s="156"/>
      <c r="Q28" s="155"/>
      <c r="R28" s="156"/>
      <c r="S28" s="157" t="s">
        <v>97</v>
      </c>
      <c r="T28" s="156"/>
      <c r="U28" s="135"/>
      <c r="V28" s="135"/>
      <c r="W28" s="135"/>
      <c r="X28" s="135"/>
      <c r="Y28" s="135"/>
      <c r="Z28" s="158"/>
      <c r="AA28" s="158"/>
      <c r="AB28" s="158"/>
      <c r="AC28" s="158"/>
      <c r="AD28" s="135"/>
    </row>
    <row r="29" spans="2:30" ht="12.75" customHeight="1" x14ac:dyDescent="0.15">
      <c r="B29" s="160" t="s">
        <v>0</v>
      </c>
      <c r="C29" s="135">
        <v>21</v>
      </c>
      <c r="D29" s="136" t="s">
        <v>1</v>
      </c>
      <c r="E29" s="160">
        <v>578</v>
      </c>
      <c r="F29" s="161">
        <v>998</v>
      </c>
      <c r="G29" s="135">
        <v>722</v>
      </c>
      <c r="H29" s="161">
        <v>1522176</v>
      </c>
      <c r="I29" s="160">
        <v>578</v>
      </c>
      <c r="J29" s="161">
        <v>924</v>
      </c>
      <c r="K29" s="135">
        <v>698</v>
      </c>
      <c r="L29" s="161">
        <v>1137034</v>
      </c>
      <c r="M29" s="160">
        <v>630</v>
      </c>
      <c r="N29" s="161">
        <v>1021</v>
      </c>
      <c r="O29" s="135">
        <v>776</v>
      </c>
      <c r="P29" s="161">
        <v>882913</v>
      </c>
      <c r="Q29" s="160">
        <v>578</v>
      </c>
      <c r="R29" s="161">
        <v>916</v>
      </c>
      <c r="S29" s="135">
        <v>681</v>
      </c>
      <c r="T29" s="161">
        <v>1184347</v>
      </c>
      <c r="U29" s="135"/>
      <c r="V29" s="135"/>
      <c r="W29" s="135"/>
      <c r="X29" s="135"/>
      <c r="Y29" s="135"/>
      <c r="Z29" s="158"/>
      <c r="AA29" s="158"/>
      <c r="AB29" s="158"/>
      <c r="AC29" s="158"/>
      <c r="AD29" s="135"/>
    </row>
    <row r="30" spans="2:30" ht="12.75" customHeight="1" x14ac:dyDescent="0.15">
      <c r="B30" s="160"/>
      <c r="C30" s="135">
        <v>22</v>
      </c>
      <c r="D30" s="165"/>
      <c r="E30" s="161">
        <v>550</v>
      </c>
      <c r="F30" s="161">
        <v>924</v>
      </c>
      <c r="G30" s="161">
        <v>727</v>
      </c>
      <c r="H30" s="161">
        <v>1189211.8</v>
      </c>
      <c r="I30" s="161">
        <v>550</v>
      </c>
      <c r="J30" s="161">
        <v>878.1</v>
      </c>
      <c r="K30" s="161">
        <v>694</v>
      </c>
      <c r="L30" s="161">
        <v>810606.2</v>
      </c>
      <c r="M30" s="161">
        <v>600</v>
      </c>
      <c r="N30" s="161">
        <v>950</v>
      </c>
      <c r="O30" s="161">
        <v>798</v>
      </c>
      <c r="P30" s="161">
        <v>338479.6</v>
      </c>
      <c r="Q30" s="161">
        <v>550</v>
      </c>
      <c r="R30" s="161">
        <v>822.9</v>
      </c>
      <c r="S30" s="161">
        <v>678</v>
      </c>
      <c r="T30" s="165">
        <v>1056241.3999999999</v>
      </c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</row>
    <row r="31" spans="2:30" ht="12.75" customHeight="1" x14ac:dyDescent="0.15">
      <c r="B31" s="153"/>
      <c r="C31" s="154">
        <v>23</v>
      </c>
      <c r="D31" s="166"/>
      <c r="E31" s="167">
        <v>630</v>
      </c>
      <c r="F31" s="167">
        <v>984.90000000000009</v>
      </c>
      <c r="G31" s="167">
        <v>758.76366452327522</v>
      </c>
      <c r="H31" s="167">
        <v>796876.80000000005</v>
      </c>
      <c r="I31" s="167">
        <v>630</v>
      </c>
      <c r="J31" s="167">
        <v>937.65000000000009</v>
      </c>
      <c r="K31" s="167">
        <v>743.66179185202952</v>
      </c>
      <c r="L31" s="167">
        <v>597153.39999999991</v>
      </c>
      <c r="M31" s="167">
        <v>693</v>
      </c>
      <c r="N31" s="167">
        <v>998.02500000000009</v>
      </c>
      <c r="O31" s="167">
        <v>782.7665621136498</v>
      </c>
      <c r="P31" s="167">
        <v>310036.79999999993</v>
      </c>
      <c r="Q31" s="167">
        <v>451.5</v>
      </c>
      <c r="R31" s="167">
        <v>957.07500000000005</v>
      </c>
      <c r="S31" s="167">
        <v>689.33507384459449</v>
      </c>
      <c r="T31" s="167">
        <v>908770.7</v>
      </c>
      <c r="U31" s="135"/>
      <c r="V31" s="135"/>
      <c r="W31" s="135"/>
      <c r="X31" s="135"/>
      <c r="Y31" s="135"/>
      <c r="Z31" s="282"/>
      <c r="AA31" s="158"/>
      <c r="AB31" s="158"/>
      <c r="AC31" s="158"/>
      <c r="AD31" s="158"/>
    </row>
    <row r="32" spans="2:30" ht="12.75" customHeight="1" x14ac:dyDescent="0.15">
      <c r="B32" s="160" t="s">
        <v>98</v>
      </c>
      <c r="C32" s="135">
        <v>12</v>
      </c>
      <c r="D32" s="165" t="s">
        <v>99</v>
      </c>
      <c r="E32" s="161">
        <v>682.5</v>
      </c>
      <c r="F32" s="161">
        <v>829.5</v>
      </c>
      <c r="G32" s="161">
        <v>744.00400820116727</v>
      </c>
      <c r="H32" s="161">
        <v>105226.29999999999</v>
      </c>
      <c r="I32" s="161">
        <v>661.5</v>
      </c>
      <c r="J32" s="161">
        <v>796.95</v>
      </c>
      <c r="K32" s="161">
        <v>737.32269749157626</v>
      </c>
      <c r="L32" s="161">
        <v>46140.4</v>
      </c>
      <c r="M32" s="161">
        <v>714</v>
      </c>
      <c r="N32" s="161">
        <v>835.27500000000009</v>
      </c>
      <c r="O32" s="161">
        <v>780.10685694909273</v>
      </c>
      <c r="P32" s="161">
        <v>15982.9</v>
      </c>
      <c r="Q32" s="161">
        <v>630</v>
      </c>
      <c r="R32" s="161">
        <v>757.995</v>
      </c>
      <c r="S32" s="161">
        <v>673.93644426858657</v>
      </c>
      <c r="T32" s="165">
        <v>102205.4</v>
      </c>
      <c r="U32" s="135"/>
      <c r="V32" s="135"/>
      <c r="W32" s="135"/>
      <c r="X32" s="135"/>
      <c r="Y32" s="135"/>
    </row>
    <row r="33" spans="2:25" ht="12.75" customHeight="1" x14ac:dyDescent="0.15">
      <c r="B33" s="160" t="s">
        <v>100</v>
      </c>
      <c r="C33" s="135">
        <v>1</v>
      </c>
      <c r="D33" s="165" t="s">
        <v>99</v>
      </c>
      <c r="E33" s="161">
        <v>661.5</v>
      </c>
      <c r="F33" s="161">
        <v>787.5</v>
      </c>
      <c r="G33" s="161">
        <v>734.4657288237056</v>
      </c>
      <c r="H33" s="161">
        <v>42394.7</v>
      </c>
      <c r="I33" s="161">
        <v>661.5</v>
      </c>
      <c r="J33" s="161">
        <v>787.5</v>
      </c>
      <c r="K33" s="161">
        <v>722.70384281189558</v>
      </c>
      <c r="L33" s="161">
        <v>41105.699999999997</v>
      </c>
      <c r="M33" s="161">
        <v>735</v>
      </c>
      <c r="N33" s="161">
        <v>834.75</v>
      </c>
      <c r="O33" s="161">
        <v>779.24672923777041</v>
      </c>
      <c r="P33" s="161">
        <v>8593.5</v>
      </c>
      <c r="Q33" s="161">
        <v>630</v>
      </c>
      <c r="R33" s="161">
        <v>787.5</v>
      </c>
      <c r="S33" s="161">
        <v>670.61292170591969</v>
      </c>
      <c r="T33" s="165">
        <v>61250.7</v>
      </c>
      <c r="U33" s="135"/>
      <c r="V33" s="135"/>
      <c r="W33" s="135"/>
      <c r="X33" s="135"/>
      <c r="Y33" s="135"/>
    </row>
    <row r="34" spans="2:25" ht="12.75" customHeight="1" x14ac:dyDescent="0.15">
      <c r="B34" s="160"/>
      <c r="C34" s="135">
        <v>2</v>
      </c>
      <c r="D34" s="165"/>
      <c r="E34" s="161">
        <v>714</v>
      </c>
      <c r="F34" s="161">
        <v>815.85</v>
      </c>
      <c r="G34" s="161">
        <v>774.15370033112595</v>
      </c>
      <c r="H34" s="161">
        <v>58145.5</v>
      </c>
      <c r="I34" s="161">
        <v>672</v>
      </c>
      <c r="J34" s="161">
        <v>787.5</v>
      </c>
      <c r="K34" s="161">
        <v>734.54482414981533</v>
      </c>
      <c r="L34" s="161">
        <v>34133</v>
      </c>
      <c r="M34" s="161">
        <v>819</v>
      </c>
      <c r="N34" s="161">
        <v>945</v>
      </c>
      <c r="O34" s="161">
        <v>885.41961414791012</v>
      </c>
      <c r="P34" s="161">
        <v>10745.2</v>
      </c>
      <c r="Q34" s="161">
        <v>630</v>
      </c>
      <c r="R34" s="161">
        <v>735</v>
      </c>
      <c r="S34" s="161">
        <v>685.48800205870782</v>
      </c>
      <c r="T34" s="165">
        <v>85952.2</v>
      </c>
      <c r="U34" s="135"/>
      <c r="V34" s="135"/>
      <c r="W34" s="135"/>
      <c r="X34" s="135"/>
      <c r="Y34" s="135"/>
    </row>
    <row r="35" spans="2:25" ht="12.75" customHeight="1" x14ac:dyDescent="0.15">
      <c r="B35" s="160"/>
      <c r="C35" s="135">
        <v>3</v>
      </c>
      <c r="D35" s="165"/>
      <c r="E35" s="161">
        <v>724.5</v>
      </c>
      <c r="F35" s="161">
        <v>840</v>
      </c>
      <c r="G35" s="161">
        <v>785.00762119764056</v>
      </c>
      <c r="H35" s="161">
        <v>81821.8</v>
      </c>
      <c r="I35" s="161">
        <v>703.5</v>
      </c>
      <c r="J35" s="161">
        <v>799.995</v>
      </c>
      <c r="K35" s="161">
        <v>754.88723320060342</v>
      </c>
      <c r="L35" s="161">
        <v>54088.3</v>
      </c>
      <c r="M35" s="161">
        <v>834.75</v>
      </c>
      <c r="N35" s="161">
        <v>962.0100000000001</v>
      </c>
      <c r="O35" s="161">
        <v>889.19618834080711</v>
      </c>
      <c r="P35" s="161">
        <v>11162.9</v>
      </c>
      <c r="Q35" s="161">
        <v>619.5</v>
      </c>
      <c r="R35" s="161">
        <v>714</v>
      </c>
      <c r="S35" s="161">
        <v>669.32220716724783</v>
      </c>
      <c r="T35" s="165">
        <v>62164.6</v>
      </c>
      <c r="U35" s="135"/>
      <c r="V35" s="135"/>
      <c r="W35" s="135"/>
      <c r="X35" s="135"/>
      <c r="Y35" s="135"/>
    </row>
    <row r="36" spans="2:25" ht="12.75" customHeight="1" x14ac:dyDescent="0.15">
      <c r="B36" s="160"/>
      <c r="C36" s="135">
        <v>4</v>
      </c>
      <c r="D36" s="165"/>
      <c r="E36" s="161">
        <v>745.5</v>
      </c>
      <c r="F36" s="161">
        <v>879.06000000000006</v>
      </c>
      <c r="G36" s="161">
        <v>800.49467902842082</v>
      </c>
      <c r="H36" s="161">
        <v>58084.2</v>
      </c>
      <c r="I36" s="161">
        <v>703.5</v>
      </c>
      <c r="J36" s="161">
        <v>855.01499999999999</v>
      </c>
      <c r="K36" s="161">
        <v>776.51305833536742</v>
      </c>
      <c r="L36" s="161">
        <v>57389.5</v>
      </c>
      <c r="M36" s="161">
        <v>819</v>
      </c>
      <c r="N36" s="161">
        <v>976.5</v>
      </c>
      <c r="O36" s="161">
        <v>872.88899655469436</v>
      </c>
      <c r="P36" s="161">
        <v>14587.300000000001</v>
      </c>
      <c r="Q36" s="161">
        <v>699.93000000000006</v>
      </c>
      <c r="R36" s="161">
        <v>878.95500000000004</v>
      </c>
      <c r="S36" s="161">
        <v>783.12500000000011</v>
      </c>
      <c r="T36" s="165">
        <v>93845.8</v>
      </c>
      <c r="U36" s="135"/>
      <c r="V36" s="135"/>
      <c r="W36" s="135"/>
      <c r="X36" s="135"/>
      <c r="Y36" s="135"/>
    </row>
    <row r="37" spans="2:25" ht="12.75" customHeight="1" x14ac:dyDescent="0.15">
      <c r="B37" s="160"/>
      <c r="C37" s="135">
        <v>5</v>
      </c>
      <c r="D37" s="165"/>
      <c r="E37" s="161">
        <v>787.5</v>
      </c>
      <c r="F37" s="161">
        <v>892.5</v>
      </c>
      <c r="G37" s="161">
        <v>830.57885170533484</v>
      </c>
      <c r="H37" s="161">
        <v>88970.9</v>
      </c>
      <c r="I37" s="161">
        <v>719.25</v>
      </c>
      <c r="J37" s="161">
        <v>807.45</v>
      </c>
      <c r="K37" s="161">
        <v>762.12447257383974</v>
      </c>
      <c r="L37" s="161">
        <v>49158.2</v>
      </c>
      <c r="M37" s="161">
        <v>840</v>
      </c>
      <c r="N37" s="161">
        <v>997.5</v>
      </c>
      <c r="O37" s="161">
        <v>878.40365390030968</v>
      </c>
      <c r="P37" s="161">
        <v>15746.7</v>
      </c>
      <c r="Q37" s="161">
        <v>714</v>
      </c>
      <c r="R37" s="161">
        <v>866.25</v>
      </c>
      <c r="S37" s="161">
        <v>760.88526912181317</v>
      </c>
      <c r="T37" s="165">
        <v>98383.4</v>
      </c>
      <c r="U37" s="135"/>
      <c r="V37" s="135"/>
      <c r="W37" s="135"/>
      <c r="X37" s="135"/>
      <c r="Y37" s="135"/>
    </row>
    <row r="38" spans="2:25" ht="12.75" customHeight="1" x14ac:dyDescent="0.15">
      <c r="B38" s="160"/>
      <c r="C38" s="135">
        <v>6</v>
      </c>
      <c r="D38" s="165"/>
      <c r="E38" s="161">
        <v>750.01499999999999</v>
      </c>
      <c r="F38" s="161">
        <v>939.75</v>
      </c>
      <c r="G38" s="161">
        <v>823.12777961167933</v>
      </c>
      <c r="H38" s="161">
        <v>48822.100000000006</v>
      </c>
      <c r="I38" s="161">
        <v>714</v>
      </c>
      <c r="J38" s="161">
        <v>840</v>
      </c>
      <c r="K38" s="161">
        <v>782.12471783295712</v>
      </c>
      <c r="L38" s="161">
        <v>38115.599999999999</v>
      </c>
      <c r="M38" s="161">
        <v>840</v>
      </c>
      <c r="N38" s="161">
        <v>994.35</v>
      </c>
      <c r="O38" s="161">
        <v>900.76225157192982</v>
      </c>
      <c r="P38" s="161">
        <v>17541.400000000001</v>
      </c>
      <c r="Q38" s="161">
        <v>661.5</v>
      </c>
      <c r="R38" s="161">
        <v>777</v>
      </c>
      <c r="S38" s="161">
        <v>705.64229561069021</v>
      </c>
      <c r="T38" s="165">
        <v>79540.700000000012</v>
      </c>
      <c r="U38" s="135"/>
      <c r="V38" s="135"/>
      <c r="W38" s="135"/>
      <c r="X38" s="135"/>
      <c r="Y38" s="135"/>
    </row>
    <row r="39" spans="2:25" ht="12.75" customHeight="1" x14ac:dyDescent="0.15">
      <c r="B39" s="160"/>
      <c r="C39" s="135">
        <v>7</v>
      </c>
      <c r="D39" s="165"/>
      <c r="E39" s="161">
        <v>756</v>
      </c>
      <c r="F39" s="161">
        <v>892.5</v>
      </c>
      <c r="G39" s="161">
        <v>801.58193979933117</v>
      </c>
      <c r="H39" s="161">
        <v>42361.3</v>
      </c>
      <c r="I39" s="161">
        <v>714</v>
      </c>
      <c r="J39" s="161">
        <v>840</v>
      </c>
      <c r="K39" s="161">
        <v>774.55148089837883</v>
      </c>
      <c r="L39" s="161">
        <v>51015.7</v>
      </c>
      <c r="M39" s="161">
        <v>840</v>
      </c>
      <c r="N39" s="161">
        <v>945</v>
      </c>
      <c r="O39" s="161">
        <v>881.34512729263622</v>
      </c>
      <c r="P39" s="161">
        <v>19565.2</v>
      </c>
      <c r="Q39" s="161">
        <v>682.5</v>
      </c>
      <c r="R39" s="161">
        <v>749.7</v>
      </c>
      <c r="S39" s="161">
        <v>711.41087876436984</v>
      </c>
      <c r="T39" s="165">
        <v>56786.7</v>
      </c>
      <c r="U39" s="135"/>
      <c r="V39" s="135"/>
      <c r="W39" s="135"/>
      <c r="X39" s="135"/>
      <c r="Y39" s="135"/>
    </row>
    <row r="40" spans="2:25" ht="12.75" customHeight="1" x14ac:dyDescent="0.15">
      <c r="B40" s="153"/>
      <c r="C40" s="154">
        <v>8</v>
      </c>
      <c r="D40" s="166"/>
      <c r="E40" s="169">
        <v>756</v>
      </c>
      <c r="F40" s="169">
        <v>892.5</v>
      </c>
      <c r="G40" s="169">
        <v>811.57135821385589</v>
      </c>
      <c r="H40" s="169">
        <v>45192.2</v>
      </c>
      <c r="I40" s="169">
        <v>703.5</v>
      </c>
      <c r="J40" s="169">
        <v>813.75</v>
      </c>
      <c r="K40" s="169">
        <v>766.1910187978649</v>
      </c>
      <c r="L40" s="169">
        <v>54987.4</v>
      </c>
      <c r="M40" s="169">
        <v>819</v>
      </c>
      <c r="N40" s="169">
        <v>945</v>
      </c>
      <c r="O40" s="169">
        <v>889.02040641344433</v>
      </c>
      <c r="P40" s="169">
        <v>21045.599999999999</v>
      </c>
      <c r="Q40" s="169">
        <v>682.5</v>
      </c>
      <c r="R40" s="169">
        <v>777</v>
      </c>
      <c r="S40" s="169">
        <v>731.30153573538098</v>
      </c>
      <c r="T40" s="166">
        <v>67792.700000000012</v>
      </c>
      <c r="U40" s="135"/>
      <c r="V40" s="135"/>
      <c r="W40" s="135"/>
      <c r="X40" s="135"/>
      <c r="Y40" s="135"/>
    </row>
    <row r="41" spans="2:25" ht="12.75" customHeight="1" x14ac:dyDescent="0.15">
      <c r="B41" s="160" t="s">
        <v>205</v>
      </c>
      <c r="C41" s="135"/>
      <c r="E41" s="160"/>
      <c r="F41" s="161"/>
      <c r="G41" s="135"/>
      <c r="H41" s="161"/>
      <c r="I41" s="160"/>
      <c r="J41" s="161"/>
      <c r="K41" s="135"/>
      <c r="L41" s="161"/>
      <c r="M41" s="160"/>
      <c r="N41" s="161"/>
      <c r="O41" s="135"/>
      <c r="P41" s="161"/>
      <c r="Q41" s="160"/>
      <c r="R41" s="161"/>
      <c r="S41" s="135"/>
      <c r="T41" s="161"/>
      <c r="U41" s="135"/>
      <c r="V41" s="135"/>
      <c r="W41" s="135"/>
      <c r="X41" s="135"/>
      <c r="Y41" s="135"/>
    </row>
    <row r="42" spans="2:25" ht="12.75" customHeight="1" x14ac:dyDescent="0.15">
      <c r="B42" s="302">
        <v>41122</v>
      </c>
      <c r="C42" s="288"/>
      <c r="D42" s="303">
        <v>41136</v>
      </c>
      <c r="E42" s="233">
        <v>759.15</v>
      </c>
      <c r="F42" s="233">
        <v>871.5</v>
      </c>
      <c r="G42" s="233">
        <v>815.49538525855405</v>
      </c>
      <c r="H42" s="161">
        <v>18129.8</v>
      </c>
      <c r="I42" s="233">
        <v>708.01499999999999</v>
      </c>
      <c r="J42" s="233">
        <v>813.75</v>
      </c>
      <c r="K42" s="233">
        <v>773.34459949256996</v>
      </c>
      <c r="L42" s="161">
        <v>21390.1</v>
      </c>
      <c r="M42" s="233">
        <v>840</v>
      </c>
      <c r="N42" s="233">
        <v>945</v>
      </c>
      <c r="O42" s="233">
        <v>891.2054794520551</v>
      </c>
      <c r="P42" s="161">
        <v>10812.4</v>
      </c>
      <c r="Q42" s="233">
        <v>682.5</v>
      </c>
      <c r="R42" s="233">
        <v>777</v>
      </c>
      <c r="S42" s="233">
        <v>736.24861367837332</v>
      </c>
      <c r="T42" s="161">
        <v>34740.300000000003</v>
      </c>
      <c r="U42" s="135"/>
      <c r="V42" s="135"/>
      <c r="W42" s="135"/>
      <c r="X42" s="135"/>
    </row>
    <row r="43" spans="2:25" ht="12.75" customHeight="1" x14ac:dyDescent="0.15">
      <c r="B43" s="302">
        <v>41137</v>
      </c>
      <c r="C43" s="288"/>
      <c r="D43" s="303">
        <v>41152</v>
      </c>
      <c r="E43" s="160">
        <v>756</v>
      </c>
      <c r="F43" s="161">
        <v>892.5</v>
      </c>
      <c r="G43" s="135">
        <v>810.01789351733999</v>
      </c>
      <c r="H43" s="161">
        <v>27062.400000000001</v>
      </c>
      <c r="I43" s="160">
        <v>703.5</v>
      </c>
      <c r="J43" s="161">
        <v>813.75</v>
      </c>
      <c r="K43" s="135">
        <v>763.72808385848862</v>
      </c>
      <c r="L43" s="161">
        <v>33597.300000000003</v>
      </c>
      <c r="M43" s="160">
        <v>819</v>
      </c>
      <c r="N43" s="161">
        <v>913.5</v>
      </c>
      <c r="O43" s="135">
        <v>885.67298646790653</v>
      </c>
      <c r="P43" s="161">
        <v>10233.200000000001</v>
      </c>
      <c r="Q43" s="160">
        <v>699.93000000000006</v>
      </c>
      <c r="R43" s="161">
        <v>756</v>
      </c>
      <c r="S43" s="135">
        <v>728.9782986111112</v>
      </c>
      <c r="T43" s="161">
        <v>33052.400000000001</v>
      </c>
      <c r="U43" s="135"/>
      <c r="V43" s="135"/>
      <c r="W43" s="135"/>
      <c r="X43" s="135"/>
    </row>
    <row r="44" spans="2:25" ht="12.75" customHeight="1" x14ac:dyDescent="0.15">
      <c r="B44" s="304"/>
      <c r="C44" s="292"/>
      <c r="D44" s="292"/>
      <c r="E44" s="238"/>
      <c r="F44" s="238"/>
      <c r="G44" s="238"/>
      <c r="H44" s="169"/>
      <c r="I44" s="238"/>
      <c r="J44" s="238"/>
      <c r="K44" s="238"/>
      <c r="L44" s="169"/>
      <c r="M44" s="238"/>
      <c r="N44" s="238"/>
      <c r="O44" s="238"/>
      <c r="P44" s="175"/>
      <c r="Q44" s="238"/>
      <c r="R44" s="238"/>
      <c r="S44" s="238"/>
      <c r="T44" s="175"/>
      <c r="U44" s="135"/>
      <c r="V44" s="135"/>
      <c r="W44" s="135"/>
      <c r="X44" s="135"/>
    </row>
    <row r="49" spans="5:24" x14ac:dyDescent="0.15"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</row>
    <row r="52" spans="5:24" x14ac:dyDescent="0.15"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</row>
  </sheetData>
  <phoneticPr fontId="6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2"/>
  <sheetViews>
    <sheetView zoomScale="80" zoomScaleNormal="80" workbookViewId="0"/>
  </sheetViews>
  <sheetFormatPr defaultColWidth="7.5" defaultRowHeight="12" x14ac:dyDescent="0.15"/>
  <cols>
    <col min="1" max="1" width="1" style="136" customWidth="1"/>
    <col min="2" max="2" width="3.625" style="136" customWidth="1"/>
    <col min="3" max="3" width="8.25" style="136" customWidth="1"/>
    <col min="4" max="4" width="2.125" style="136" customWidth="1"/>
    <col min="5" max="5" width="6.5" style="136" customWidth="1"/>
    <col min="6" max="7" width="7.625" style="136" customWidth="1"/>
    <col min="8" max="8" width="9.125" style="136" customWidth="1"/>
    <col min="9" max="11" width="7.625" style="136" customWidth="1"/>
    <col min="12" max="12" width="9.125" style="136" customWidth="1"/>
    <col min="13" max="15" width="7.625" style="136" customWidth="1"/>
    <col min="16" max="16" width="9.125" style="136" customWidth="1"/>
    <col min="17" max="19" width="7.5" style="136"/>
    <col min="20" max="20" width="9.375" style="136" customWidth="1"/>
    <col min="21" max="21" width="7.5" style="136"/>
    <col min="22" max="24" width="7.125" style="136" customWidth="1"/>
    <col min="25" max="25" width="9.25" style="136" customWidth="1"/>
    <col min="26" max="26" width="9.125" style="136" customWidth="1"/>
    <col min="27" max="28" width="7.5" style="136"/>
    <col min="29" max="29" width="10.5" style="136" customWidth="1"/>
    <col min="30" max="32" width="7.5" style="136"/>
    <col min="33" max="33" width="8.625" style="136" customWidth="1"/>
    <col min="34" max="36" width="7.5" style="136"/>
    <col min="37" max="37" width="8.875" style="136" customWidth="1"/>
    <col min="38" max="16384" width="7.5" style="136"/>
  </cols>
  <sheetData>
    <row r="1" spans="2:37" x14ac:dyDescent="0.15">
      <c r="B1" s="136" t="s">
        <v>210</v>
      </c>
    </row>
    <row r="2" spans="2:37" x14ac:dyDescent="0.15">
      <c r="B2" s="136" t="s">
        <v>211</v>
      </c>
    </row>
    <row r="3" spans="2:37" x14ac:dyDescent="0.15">
      <c r="T3" s="137" t="s">
        <v>167</v>
      </c>
    </row>
    <row r="4" spans="2:37" ht="6" customHeight="1" x14ac:dyDescent="0.15"/>
    <row r="5" spans="2:37" ht="12.75" customHeight="1" x14ac:dyDescent="0.15">
      <c r="B5" s="138"/>
      <c r="C5" s="714" t="s">
        <v>86</v>
      </c>
      <c r="D5" s="716"/>
      <c r="E5" s="727" t="s">
        <v>212</v>
      </c>
      <c r="F5" s="728"/>
      <c r="G5" s="728"/>
      <c r="H5" s="729"/>
      <c r="I5" s="727" t="s">
        <v>213</v>
      </c>
      <c r="J5" s="728"/>
      <c r="K5" s="728"/>
      <c r="L5" s="729"/>
      <c r="M5" s="727" t="s">
        <v>214</v>
      </c>
      <c r="N5" s="728"/>
      <c r="O5" s="728"/>
      <c r="P5" s="729"/>
      <c r="Q5" s="730" t="s">
        <v>215</v>
      </c>
      <c r="R5" s="731"/>
      <c r="S5" s="731"/>
      <c r="T5" s="732"/>
      <c r="V5" s="158"/>
      <c r="W5" s="144"/>
      <c r="X5" s="144"/>
      <c r="Y5" s="144"/>
      <c r="Z5" s="144"/>
    </row>
    <row r="6" spans="2:37" ht="13.5" x14ac:dyDescent="0.15">
      <c r="B6" s="153" t="s">
        <v>216</v>
      </c>
      <c r="C6" s="154"/>
      <c r="D6" s="154"/>
      <c r="E6" s="139" t="s">
        <v>217</v>
      </c>
      <c r="F6" s="264" t="s">
        <v>218</v>
      </c>
      <c r="G6" s="305" t="s">
        <v>174</v>
      </c>
      <c r="H6" s="264" t="s">
        <v>175</v>
      </c>
      <c r="I6" s="139" t="s">
        <v>217</v>
      </c>
      <c r="J6" s="264" t="s">
        <v>218</v>
      </c>
      <c r="K6" s="305" t="s">
        <v>174</v>
      </c>
      <c r="L6" s="264" t="s">
        <v>175</v>
      </c>
      <c r="M6" s="139" t="s">
        <v>217</v>
      </c>
      <c r="N6" s="264" t="s">
        <v>218</v>
      </c>
      <c r="O6" s="305" t="s">
        <v>174</v>
      </c>
      <c r="P6" s="264" t="s">
        <v>219</v>
      </c>
      <c r="Q6" s="139" t="s">
        <v>220</v>
      </c>
      <c r="R6" s="264" t="s">
        <v>221</v>
      </c>
      <c r="S6" s="141" t="s">
        <v>174</v>
      </c>
      <c r="T6" s="264" t="s">
        <v>175</v>
      </c>
      <c r="V6" s="158"/>
      <c r="W6" s="158"/>
      <c r="X6" s="158"/>
      <c r="Y6" s="158"/>
      <c r="Z6" s="158"/>
    </row>
    <row r="7" spans="2:37" ht="13.5" x14ac:dyDescent="0.15">
      <c r="B7" s="160" t="s">
        <v>0</v>
      </c>
      <c r="C7" s="135">
        <v>21</v>
      </c>
      <c r="D7" s="135"/>
      <c r="E7" s="160">
        <v>641</v>
      </c>
      <c r="F7" s="161">
        <v>1134</v>
      </c>
      <c r="G7" s="135">
        <v>811</v>
      </c>
      <c r="H7" s="161">
        <v>5415188</v>
      </c>
      <c r="I7" s="160">
        <v>368</v>
      </c>
      <c r="J7" s="161">
        <v>601</v>
      </c>
      <c r="K7" s="135">
        <v>471</v>
      </c>
      <c r="L7" s="161">
        <v>11404199</v>
      </c>
      <c r="M7" s="160">
        <v>735</v>
      </c>
      <c r="N7" s="161">
        <v>1176</v>
      </c>
      <c r="O7" s="135">
        <v>893</v>
      </c>
      <c r="P7" s="161">
        <v>10844458</v>
      </c>
      <c r="Q7" s="160">
        <v>625</v>
      </c>
      <c r="R7" s="161">
        <v>1040</v>
      </c>
      <c r="S7" s="135">
        <v>771</v>
      </c>
      <c r="T7" s="161">
        <v>11703847</v>
      </c>
      <c r="V7" s="158"/>
      <c r="W7" s="158"/>
      <c r="X7" s="158"/>
      <c r="Y7" s="158"/>
      <c r="Z7" s="158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</row>
    <row r="8" spans="2:37" ht="13.5" x14ac:dyDescent="0.15">
      <c r="B8" s="160"/>
      <c r="C8" s="135">
        <v>22</v>
      </c>
      <c r="D8" s="165"/>
      <c r="E8" s="161">
        <v>693</v>
      </c>
      <c r="F8" s="161">
        <v>1155</v>
      </c>
      <c r="G8" s="161">
        <v>856</v>
      </c>
      <c r="H8" s="161">
        <v>5324226</v>
      </c>
      <c r="I8" s="161">
        <v>389</v>
      </c>
      <c r="J8" s="161">
        <v>630</v>
      </c>
      <c r="K8" s="161">
        <v>498</v>
      </c>
      <c r="L8" s="161">
        <v>11544709</v>
      </c>
      <c r="M8" s="161">
        <v>756</v>
      </c>
      <c r="N8" s="161">
        <v>1187</v>
      </c>
      <c r="O8" s="161">
        <v>905</v>
      </c>
      <c r="P8" s="161">
        <v>9937639</v>
      </c>
      <c r="Q8" s="161">
        <v>705</v>
      </c>
      <c r="R8" s="161">
        <v>1071</v>
      </c>
      <c r="S8" s="161">
        <v>817</v>
      </c>
      <c r="T8" s="161">
        <v>11253926</v>
      </c>
      <c r="V8" s="158"/>
      <c r="W8" s="158"/>
      <c r="X8" s="158"/>
      <c r="Y8" s="158"/>
      <c r="Z8" s="158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</row>
    <row r="9" spans="2:37" ht="13.5" x14ac:dyDescent="0.15">
      <c r="B9" s="153"/>
      <c r="C9" s="154">
        <v>23</v>
      </c>
      <c r="D9" s="166"/>
      <c r="E9" s="167">
        <v>703.5</v>
      </c>
      <c r="F9" s="167">
        <v>1207.5</v>
      </c>
      <c r="G9" s="167">
        <v>913.05688901234885</v>
      </c>
      <c r="H9" s="167">
        <v>5096250</v>
      </c>
      <c r="I9" s="167">
        <v>420</v>
      </c>
      <c r="J9" s="167">
        <v>763.35</v>
      </c>
      <c r="K9" s="167">
        <v>553.17784349091482</v>
      </c>
      <c r="L9" s="167">
        <v>11013710.799999995</v>
      </c>
      <c r="M9" s="167">
        <v>735</v>
      </c>
      <c r="N9" s="167">
        <v>1281</v>
      </c>
      <c r="O9" s="167">
        <v>980.9991165578142</v>
      </c>
      <c r="P9" s="167">
        <v>9108678.9999999963</v>
      </c>
      <c r="Q9" s="167">
        <v>623.70000000000005</v>
      </c>
      <c r="R9" s="167">
        <v>1092</v>
      </c>
      <c r="S9" s="167">
        <v>846.62655100768097</v>
      </c>
      <c r="T9" s="168">
        <v>10565420.800000003</v>
      </c>
      <c r="V9" s="158"/>
      <c r="W9" s="158"/>
      <c r="X9" s="158"/>
      <c r="Y9" s="158"/>
      <c r="Z9" s="158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</row>
    <row r="10" spans="2:37" x14ac:dyDescent="0.15">
      <c r="B10" s="160" t="s">
        <v>98</v>
      </c>
      <c r="C10" s="135">
        <v>12</v>
      </c>
      <c r="D10" s="165" t="s">
        <v>99</v>
      </c>
      <c r="E10" s="161">
        <v>735</v>
      </c>
      <c r="F10" s="161">
        <v>1207.5</v>
      </c>
      <c r="G10" s="161">
        <v>921.81119584398618</v>
      </c>
      <c r="H10" s="161">
        <v>482436.6</v>
      </c>
      <c r="I10" s="161">
        <v>441</v>
      </c>
      <c r="J10" s="161">
        <v>598.5</v>
      </c>
      <c r="K10" s="161">
        <v>524.2459440103496</v>
      </c>
      <c r="L10" s="161">
        <v>900764.89999999979</v>
      </c>
      <c r="M10" s="161">
        <v>787.5</v>
      </c>
      <c r="N10" s="161">
        <v>1102.5</v>
      </c>
      <c r="O10" s="161">
        <v>945.55284643013579</v>
      </c>
      <c r="P10" s="161">
        <v>729086.79999999993</v>
      </c>
      <c r="Q10" s="161">
        <v>682.5</v>
      </c>
      <c r="R10" s="161">
        <v>1092</v>
      </c>
      <c r="S10" s="161">
        <v>829.5317314252826</v>
      </c>
      <c r="T10" s="165">
        <v>1050658.1999999997</v>
      </c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</row>
    <row r="11" spans="2:37" x14ac:dyDescent="0.15">
      <c r="B11" s="160" t="s">
        <v>100</v>
      </c>
      <c r="C11" s="135">
        <v>1</v>
      </c>
      <c r="D11" s="165" t="s">
        <v>99</v>
      </c>
      <c r="E11" s="161">
        <v>750.75</v>
      </c>
      <c r="F11" s="161">
        <v>1060.5</v>
      </c>
      <c r="G11" s="161">
        <v>904.22983690167314</v>
      </c>
      <c r="H11" s="161">
        <v>456718.6</v>
      </c>
      <c r="I11" s="161">
        <v>420</v>
      </c>
      <c r="J11" s="161">
        <v>542.85</v>
      </c>
      <c r="K11" s="161">
        <v>481.37523613971376</v>
      </c>
      <c r="L11" s="161">
        <v>822337.3</v>
      </c>
      <c r="M11" s="161">
        <v>756</v>
      </c>
      <c r="N11" s="161">
        <v>1050</v>
      </c>
      <c r="O11" s="161">
        <v>911.94994087497651</v>
      </c>
      <c r="P11" s="161">
        <v>743008.9</v>
      </c>
      <c r="Q11" s="161">
        <v>735</v>
      </c>
      <c r="R11" s="161">
        <v>1018.5</v>
      </c>
      <c r="S11" s="161">
        <v>853.93518057158155</v>
      </c>
      <c r="T11" s="165">
        <v>1010572.9999999999</v>
      </c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</row>
    <row r="12" spans="2:37" x14ac:dyDescent="0.15">
      <c r="B12" s="160"/>
      <c r="C12" s="135">
        <v>2</v>
      </c>
      <c r="D12" s="165"/>
      <c r="E12" s="161">
        <v>724.5</v>
      </c>
      <c r="F12" s="161">
        <v>1019.5500000000001</v>
      </c>
      <c r="G12" s="161">
        <v>847.14842095868755</v>
      </c>
      <c r="H12" s="161">
        <v>432306.39999999997</v>
      </c>
      <c r="I12" s="161">
        <v>420</v>
      </c>
      <c r="J12" s="161">
        <v>567</v>
      </c>
      <c r="K12" s="161">
        <v>497.53921456377395</v>
      </c>
      <c r="L12" s="161">
        <v>945286.9</v>
      </c>
      <c r="M12" s="161">
        <v>745.5</v>
      </c>
      <c r="N12" s="161">
        <v>1041.6000000000001</v>
      </c>
      <c r="O12" s="161">
        <v>877.83847637891267</v>
      </c>
      <c r="P12" s="161">
        <v>760404.79999999993</v>
      </c>
      <c r="Q12" s="161">
        <v>714</v>
      </c>
      <c r="R12" s="161">
        <v>987</v>
      </c>
      <c r="S12" s="161">
        <v>812.1597255759599</v>
      </c>
      <c r="T12" s="161">
        <v>960396.60000000009</v>
      </c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</row>
    <row r="13" spans="2:37" x14ac:dyDescent="0.15">
      <c r="B13" s="160"/>
      <c r="C13" s="135">
        <v>3</v>
      </c>
      <c r="D13" s="165"/>
      <c r="E13" s="161">
        <v>661.5</v>
      </c>
      <c r="F13" s="161">
        <v>976.5</v>
      </c>
      <c r="G13" s="161">
        <v>803.71172772476928</v>
      </c>
      <c r="H13" s="161">
        <v>389435.29999999993</v>
      </c>
      <c r="I13" s="161">
        <v>420</v>
      </c>
      <c r="J13" s="161">
        <v>567</v>
      </c>
      <c r="K13" s="161">
        <v>494.18176374279972</v>
      </c>
      <c r="L13" s="161">
        <v>855180.1</v>
      </c>
      <c r="M13" s="161">
        <v>703.5</v>
      </c>
      <c r="N13" s="161">
        <v>1014.3000000000001</v>
      </c>
      <c r="O13" s="161">
        <v>850.19460000989795</v>
      </c>
      <c r="P13" s="161">
        <v>822132.49999999988</v>
      </c>
      <c r="Q13" s="161">
        <v>630</v>
      </c>
      <c r="R13" s="161">
        <v>917.7</v>
      </c>
      <c r="S13" s="161">
        <v>760.95179881719071</v>
      </c>
      <c r="T13" s="165">
        <v>896873.39999999991</v>
      </c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</row>
    <row r="14" spans="2:37" x14ac:dyDescent="0.15">
      <c r="B14" s="160"/>
      <c r="C14" s="135">
        <v>4</v>
      </c>
      <c r="D14" s="165"/>
      <c r="E14" s="161">
        <v>672</v>
      </c>
      <c r="F14" s="161">
        <v>946.05000000000007</v>
      </c>
      <c r="G14" s="161">
        <v>798.30719353150937</v>
      </c>
      <c r="H14" s="161">
        <v>406333.3</v>
      </c>
      <c r="I14" s="161">
        <v>425.25</v>
      </c>
      <c r="J14" s="161">
        <v>559.65</v>
      </c>
      <c r="K14" s="161">
        <v>489.8459224196065</v>
      </c>
      <c r="L14" s="161">
        <v>830288.29999999993</v>
      </c>
      <c r="M14" s="161">
        <v>703.5</v>
      </c>
      <c r="N14" s="161">
        <v>1008</v>
      </c>
      <c r="O14" s="161">
        <v>837.32015369268129</v>
      </c>
      <c r="P14" s="161">
        <v>769256</v>
      </c>
      <c r="Q14" s="161">
        <v>630</v>
      </c>
      <c r="R14" s="161">
        <v>892.5</v>
      </c>
      <c r="S14" s="161">
        <v>752.7012226281837</v>
      </c>
      <c r="T14" s="165">
        <v>857781.20000000007</v>
      </c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</row>
    <row r="15" spans="2:37" x14ac:dyDescent="0.15">
      <c r="B15" s="160"/>
      <c r="C15" s="135">
        <v>5</v>
      </c>
      <c r="D15" s="165"/>
      <c r="E15" s="161">
        <v>714</v>
      </c>
      <c r="F15" s="161">
        <v>966</v>
      </c>
      <c r="G15" s="161">
        <v>827.76886722123027</v>
      </c>
      <c r="H15" s="161">
        <v>483372.79999999999</v>
      </c>
      <c r="I15" s="161">
        <v>451.5</v>
      </c>
      <c r="J15" s="161">
        <v>593.25</v>
      </c>
      <c r="K15" s="161">
        <v>509.72374792469617</v>
      </c>
      <c r="L15" s="161">
        <v>958053.10000000009</v>
      </c>
      <c r="M15" s="161">
        <v>724.5</v>
      </c>
      <c r="N15" s="161">
        <v>1029</v>
      </c>
      <c r="O15" s="161">
        <v>879.76486492288961</v>
      </c>
      <c r="P15" s="161">
        <v>946430.79999999993</v>
      </c>
      <c r="Q15" s="161">
        <v>661.5</v>
      </c>
      <c r="R15" s="161">
        <v>882</v>
      </c>
      <c r="S15" s="161">
        <v>765.92824354258846</v>
      </c>
      <c r="T15" s="165">
        <v>1023490.0000000002</v>
      </c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</row>
    <row r="16" spans="2:37" x14ac:dyDescent="0.15">
      <c r="B16" s="160"/>
      <c r="C16" s="135">
        <v>6</v>
      </c>
      <c r="D16" s="165"/>
      <c r="E16" s="161">
        <v>787.5</v>
      </c>
      <c r="F16" s="161">
        <v>1050</v>
      </c>
      <c r="G16" s="161">
        <v>904.56362994459039</v>
      </c>
      <c r="H16" s="161">
        <v>407569.9</v>
      </c>
      <c r="I16" s="161">
        <v>493.5</v>
      </c>
      <c r="J16" s="161">
        <v>619.5</v>
      </c>
      <c r="K16" s="161">
        <v>556.7753458834203</v>
      </c>
      <c r="L16" s="161">
        <v>851375.3</v>
      </c>
      <c r="M16" s="161">
        <v>798</v>
      </c>
      <c r="N16" s="161">
        <v>1102.5</v>
      </c>
      <c r="O16" s="161">
        <v>958.53740031795166</v>
      </c>
      <c r="P16" s="161">
        <v>748622.50000000012</v>
      </c>
      <c r="Q16" s="161">
        <v>714</v>
      </c>
      <c r="R16" s="161">
        <v>934.5</v>
      </c>
      <c r="S16" s="161">
        <v>838.99035515551247</v>
      </c>
      <c r="T16" s="165">
        <v>826080.5</v>
      </c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</row>
    <row r="17" spans="2:37" x14ac:dyDescent="0.15">
      <c r="B17" s="160"/>
      <c r="C17" s="135">
        <v>7</v>
      </c>
      <c r="D17" s="165"/>
      <c r="E17" s="161">
        <v>699.30000000000007</v>
      </c>
      <c r="F17" s="161">
        <v>1039.5</v>
      </c>
      <c r="G17" s="161">
        <v>878.22870795784127</v>
      </c>
      <c r="H17" s="161">
        <v>419565.29999999993</v>
      </c>
      <c r="I17" s="161">
        <v>451.5</v>
      </c>
      <c r="J17" s="161">
        <v>614.35500000000002</v>
      </c>
      <c r="K17" s="161">
        <v>558.91986409471349</v>
      </c>
      <c r="L17" s="161">
        <v>757259.3</v>
      </c>
      <c r="M17" s="161">
        <v>735</v>
      </c>
      <c r="N17" s="161">
        <v>1050</v>
      </c>
      <c r="O17" s="161">
        <v>935.82775816521621</v>
      </c>
      <c r="P17" s="161">
        <v>840015.8</v>
      </c>
      <c r="Q17" s="161">
        <v>630</v>
      </c>
      <c r="R17" s="161">
        <v>945</v>
      </c>
      <c r="S17" s="161">
        <v>805.5638891395447</v>
      </c>
      <c r="T17" s="165">
        <v>808342.5</v>
      </c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</row>
    <row r="18" spans="2:37" x14ac:dyDescent="0.15">
      <c r="B18" s="153"/>
      <c r="C18" s="154">
        <v>8</v>
      </c>
      <c r="D18" s="166"/>
      <c r="E18" s="169">
        <v>703.5</v>
      </c>
      <c r="F18" s="169">
        <v>997.71</v>
      </c>
      <c r="G18" s="169">
        <v>890.70671681392048</v>
      </c>
      <c r="H18" s="169">
        <v>399874.3000000001</v>
      </c>
      <c r="I18" s="169">
        <v>451.5</v>
      </c>
      <c r="J18" s="169">
        <v>589.995</v>
      </c>
      <c r="K18" s="169">
        <v>526.59006704449916</v>
      </c>
      <c r="L18" s="169">
        <v>712322.60000000009</v>
      </c>
      <c r="M18" s="169">
        <v>735</v>
      </c>
      <c r="N18" s="169">
        <v>1082.55</v>
      </c>
      <c r="O18" s="169">
        <v>947.04004696613481</v>
      </c>
      <c r="P18" s="169">
        <v>796448.1</v>
      </c>
      <c r="Q18" s="169">
        <v>630</v>
      </c>
      <c r="R18" s="169">
        <v>903</v>
      </c>
      <c r="S18" s="169">
        <v>815.77897356079393</v>
      </c>
      <c r="T18" s="169">
        <v>821595.3</v>
      </c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</row>
    <row r="19" spans="2:37" ht="11.1" customHeight="1" x14ac:dyDescent="0.15">
      <c r="B19" s="148"/>
      <c r="C19" s="285">
        <v>41122</v>
      </c>
      <c r="E19" s="209">
        <v>703.5</v>
      </c>
      <c r="F19" s="209">
        <v>945</v>
      </c>
      <c r="G19" s="209">
        <v>798.41557917055786</v>
      </c>
      <c r="H19" s="161">
        <v>21505.4</v>
      </c>
      <c r="I19" s="209">
        <v>451.5</v>
      </c>
      <c r="J19" s="209">
        <v>551.25</v>
      </c>
      <c r="K19" s="209">
        <v>494.8197067246615</v>
      </c>
      <c r="L19" s="161">
        <v>31640</v>
      </c>
      <c r="M19" s="209">
        <v>735</v>
      </c>
      <c r="N19" s="209">
        <v>955.5</v>
      </c>
      <c r="O19" s="209">
        <v>844.35499351849342</v>
      </c>
      <c r="P19" s="161">
        <v>33442.800000000003</v>
      </c>
      <c r="Q19" s="209">
        <v>630</v>
      </c>
      <c r="R19" s="209">
        <v>840</v>
      </c>
      <c r="S19" s="209">
        <v>735.1991713011829</v>
      </c>
      <c r="T19" s="161">
        <v>34761.9</v>
      </c>
    </row>
    <row r="20" spans="2:37" ht="11.1" customHeight="1" x14ac:dyDescent="0.15">
      <c r="B20" s="160"/>
      <c r="C20" s="285">
        <v>41123</v>
      </c>
      <c r="E20" s="160">
        <v>703.5</v>
      </c>
      <c r="F20" s="161">
        <v>945</v>
      </c>
      <c r="G20" s="135">
        <v>803.55190189549216</v>
      </c>
      <c r="H20" s="161">
        <v>12217.2</v>
      </c>
      <c r="I20" s="160">
        <v>451.5</v>
      </c>
      <c r="J20" s="161">
        <v>556.5</v>
      </c>
      <c r="K20" s="135">
        <v>497.45726405090141</v>
      </c>
      <c r="L20" s="161">
        <v>18391.900000000001</v>
      </c>
      <c r="M20" s="160">
        <v>735</v>
      </c>
      <c r="N20" s="161">
        <v>976.5</v>
      </c>
      <c r="O20" s="135">
        <v>855.36342003320453</v>
      </c>
      <c r="P20" s="161">
        <v>28146.7</v>
      </c>
      <c r="Q20" s="160">
        <v>630</v>
      </c>
      <c r="R20" s="161">
        <v>840</v>
      </c>
      <c r="S20" s="135">
        <v>739.90660304924882</v>
      </c>
      <c r="T20" s="161">
        <v>20923</v>
      </c>
    </row>
    <row r="21" spans="2:37" ht="11.1" customHeight="1" x14ac:dyDescent="0.15">
      <c r="B21" s="160"/>
      <c r="C21" s="285">
        <v>41124</v>
      </c>
      <c r="E21" s="160">
        <v>714</v>
      </c>
      <c r="F21" s="161">
        <v>956.55000000000007</v>
      </c>
      <c r="G21" s="135">
        <v>814.86385264307864</v>
      </c>
      <c r="H21" s="161">
        <v>15508.1</v>
      </c>
      <c r="I21" s="160">
        <v>456.75</v>
      </c>
      <c r="J21" s="161">
        <v>567</v>
      </c>
      <c r="K21" s="135">
        <v>505.24562472308355</v>
      </c>
      <c r="L21" s="161">
        <v>28842.7</v>
      </c>
      <c r="M21" s="160">
        <v>750.75</v>
      </c>
      <c r="N21" s="161">
        <v>976.5</v>
      </c>
      <c r="O21" s="135">
        <v>866.34445388865277</v>
      </c>
      <c r="P21" s="161">
        <v>34000.199999999997</v>
      </c>
      <c r="Q21" s="160">
        <v>640.5</v>
      </c>
      <c r="R21" s="161">
        <v>840</v>
      </c>
      <c r="S21" s="135">
        <v>749.41268240674174</v>
      </c>
      <c r="T21" s="161">
        <v>29000.5</v>
      </c>
    </row>
    <row r="22" spans="2:37" ht="11.1" customHeight="1" x14ac:dyDescent="0.15">
      <c r="B22" s="160"/>
      <c r="C22" s="285">
        <v>41127</v>
      </c>
      <c r="E22" s="160">
        <v>724.5</v>
      </c>
      <c r="F22" s="161">
        <v>966</v>
      </c>
      <c r="G22" s="135">
        <v>830.77510477964574</v>
      </c>
      <c r="H22" s="161">
        <v>26926.400000000001</v>
      </c>
      <c r="I22" s="160">
        <v>462</v>
      </c>
      <c r="J22" s="161">
        <v>572.25</v>
      </c>
      <c r="K22" s="135">
        <v>514.91773220200537</v>
      </c>
      <c r="L22" s="161">
        <v>42781.8</v>
      </c>
      <c r="M22" s="160">
        <v>761.25</v>
      </c>
      <c r="N22" s="161">
        <v>987</v>
      </c>
      <c r="O22" s="135">
        <v>882.13083111091703</v>
      </c>
      <c r="P22" s="161">
        <v>56171.5</v>
      </c>
      <c r="Q22" s="160">
        <v>651</v>
      </c>
      <c r="R22" s="161">
        <v>850.5</v>
      </c>
      <c r="S22" s="135">
        <v>763.34407692935656</v>
      </c>
      <c r="T22" s="161">
        <v>70484.399999999994</v>
      </c>
    </row>
    <row r="23" spans="2:37" ht="11.1" customHeight="1" x14ac:dyDescent="0.15">
      <c r="B23" s="160"/>
      <c r="C23" s="285">
        <v>41128</v>
      </c>
      <c r="E23" s="160">
        <v>735</v>
      </c>
      <c r="F23" s="161">
        <v>966</v>
      </c>
      <c r="G23" s="135">
        <v>840.07409152086109</v>
      </c>
      <c r="H23" s="161">
        <v>9059.9</v>
      </c>
      <c r="I23" s="160">
        <v>462</v>
      </c>
      <c r="J23" s="161">
        <v>577.5</v>
      </c>
      <c r="K23" s="135">
        <v>519.23789588642148</v>
      </c>
      <c r="L23" s="161">
        <v>18615.3</v>
      </c>
      <c r="M23" s="160">
        <v>766.5</v>
      </c>
      <c r="N23" s="161">
        <v>997.5</v>
      </c>
      <c r="O23" s="135">
        <v>893.67504822723345</v>
      </c>
      <c r="P23" s="161">
        <v>17201</v>
      </c>
      <c r="Q23" s="160">
        <v>661.5</v>
      </c>
      <c r="R23" s="161">
        <v>861</v>
      </c>
      <c r="S23" s="135">
        <v>772.0186441496362</v>
      </c>
      <c r="T23" s="161">
        <v>19608.400000000001</v>
      </c>
    </row>
    <row r="24" spans="2:37" ht="11.1" customHeight="1" x14ac:dyDescent="0.15">
      <c r="B24" s="160"/>
      <c r="C24" s="285">
        <v>41129</v>
      </c>
      <c r="E24" s="160">
        <v>735</v>
      </c>
      <c r="F24" s="161">
        <v>976.5</v>
      </c>
      <c r="G24" s="135">
        <v>850.97030681227284</v>
      </c>
      <c r="H24" s="161">
        <v>14847.2</v>
      </c>
      <c r="I24" s="160">
        <v>462</v>
      </c>
      <c r="J24" s="161">
        <v>577.5</v>
      </c>
      <c r="K24" s="135">
        <v>525.3053005783413</v>
      </c>
      <c r="L24" s="161">
        <v>28565.5</v>
      </c>
      <c r="M24" s="160">
        <v>787.5</v>
      </c>
      <c r="N24" s="161">
        <v>997.5</v>
      </c>
      <c r="O24" s="135">
        <v>903.18671031076065</v>
      </c>
      <c r="P24" s="161">
        <v>29959.1</v>
      </c>
      <c r="Q24" s="160">
        <v>661.5</v>
      </c>
      <c r="R24" s="161">
        <v>871.5</v>
      </c>
      <c r="S24" s="135">
        <v>778.04749917871231</v>
      </c>
      <c r="T24" s="161">
        <v>29725</v>
      </c>
    </row>
    <row r="25" spans="2:37" ht="11.1" customHeight="1" x14ac:dyDescent="0.15">
      <c r="B25" s="160"/>
      <c r="C25" s="285">
        <v>41130</v>
      </c>
      <c r="E25" s="160">
        <v>756</v>
      </c>
      <c r="F25" s="161">
        <v>997.5</v>
      </c>
      <c r="G25" s="135">
        <v>877.19531600474988</v>
      </c>
      <c r="H25" s="161">
        <v>15805.8</v>
      </c>
      <c r="I25" s="160">
        <v>472.5</v>
      </c>
      <c r="J25" s="161">
        <v>589.995</v>
      </c>
      <c r="K25" s="135">
        <v>540.18227655010116</v>
      </c>
      <c r="L25" s="161">
        <v>36155.599999999999</v>
      </c>
      <c r="M25" s="160">
        <v>808.5</v>
      </c>
      <c r="N25" s="161">
        <v>1029</v>
      </c>
      <c r="O25" s="135">
        <v>927.06254447633307</v>
      </c>
      <c r="P25" s="161">
        <v>36431.699999999997</v>
      </c>
      <c r="Q25" s="160">
        <v>714</v>
      </c>
      <c r="R25" s="161">
        <v>892.5</v>
      </c>
      <c r="S25" s="135">
        <v>801.89632993512521</v>
      </c>
      <c r="T25" s="161">
        <v>32838.699999999997</v>
      </c>
    </row>
    <row r="26" spans="2:37" ht="11.1" customHeight="1" x14ac:dyDescent="0.15">
      <c r="B26" s="160"/>
      <c r="C26" s="285">
        <v>41131</v>
      </c>
      <c r="E26" s="160">
        <v>777</v>
      </c>
      <c r="F26" s="161">
        <v>997.5</v>
      </c>
      <c r="G26" s="135">
        <v>895.15407971734498</v>
      </c>
      <c r="H26" s="161">
        <v>10914.8</v>
      </c>
      <c r="I26" s="160">
        <v>472.5</v>
      </c>
      <c r="J26" s="161">
        <v>588</v>
      </c>
      <c r="K26" s="135">
        <v>535.59599285439094</v>
      </c>
      <c r="L26" s="161">
        <v>25352</v>
      </c>
      <c r="M26" s="160">
        <v>829.5</v>
      </c>
      <c r="N26" s="161">
        <v>1029</v>
      </c>
      <c r="O26" s="135">
        <v>946.69258555987449</v>
      </c>
      <c r="P26" s="161">
        <v>23011.8</v>
      </c>
      <c r="Q26" s="160">
        <v>735</v>
      </c>
      <c r="R26" s="161">
        <v>903</v>
      </c>
      <c r="S26" s="135">
        <v>818.96879370629438</v>
      </c>
      <c r="T26" s="161">
        <v>26067.1</v>
      </c>
    </row>
    <row r="27" spans="2:37" ht="11.1" customHeight="1" x14ac:dyDescent="0.15">
      <c r="B27" s="160"/>
      <c r="C27" s="285">
        <v>41134</v>
      </c>
      <c r="E27" s="258">
        <v>0</v>
      </c>
      <c r="F27" s="258">
        <v>0</v>
      </c>
      <c r="G27" s="258">
        <v>0</v>
      </c>
      <c r="H27" s="161">
        <v>53900.2</v>
      </c>
      <c r="I27" s="258">
        <v>0</v>
      </c>
      <c r="J27" s="258">
        <v>0</v>
      </c>
      <c r="K27" s="258">
        <v>0</v>
      </c>
      <c r="L27" s="161">
        <v>89328.4</v>
      </c>
      <c r="M27" s="258">
        <v>0</v>
      </c>
      <c r="N27" s="258">
        <v>0</v>
      </c>
      <c r="O27" s="258">
        <v>0</v>
      </c>
      <c r="P27" s="161">
        <v>105880.3</v>
      </c>
      <c r="Q27" s="258">
        <v>0</v>
      </c>
      <c r="R27" s="258">
        <v>0</v>
      </c>
      <c r="S27" s="258">
        <v>0</v>
      </c>
      <c r="T27" s="161">
        <v>107826.2</v>
      </c>
    </row>
    <row r="28" spans="2:37" ht="11.1" customHeight="1" x14ac:dyDescent="0.15">
      <c r="B28" s="160"/>
      <c r="C28" s="285">
        <v>41137</v>
      </c>
      <c r="E28" s="160">
        <v>787.5</v>
      </c>
      <c r="F28" s="161">
        <v>987</v>
      </c>
      <c r="G28" s="135">
        <v>897.95704948646119</v>
      </c>
      <c r="H28" s="161">
        <v>6777.7</v>
      </c>
      <c r="I28" s="160">
        <v>472.5</v>
      </c>
      <c r="J28" s="161">
        <v>577.5</v>
      </c>
      <c r="K28" s="135">
        <v>530.24172210292375</v>
      </c>
      <c r="L28" s="161">
        <v>14743.4</v>
      </c>
      <c r="M28" s="160">
        <v>840</v>
      </c>
      <c r="N28" s="161">
        <v>1029</v>
      </c>
      <c r="O28" s="135">
        <v>949.99293234902598</v>
      </c>
      <c r="P28" s="161">
        <v>16849.900000000001</v>
      </c>
      <c r="Q28" s="160">
        <v>735</v>
      </c>
      <c r="R28" s="161">
        <v>903</v>
      </c>
      <c r="S28" s="135">
        <v>820.38801259631884</v>
      </c>
      <c r="T28" s="161">
        <v>14865.4</v>
      </c>
    </row>
    <row r="29" spans="2:37" ht="11.1" customHeight="1" x14ac:dyDescent="0.15">
      <c r="B29" s="160"/>
      <c r="C29" s="285">
        <v>41138</v>
      </c>
      <c r="E29" s="160">
        <v>792.75</v>
      </c>
      <c r="F29" s="161">
        <v>987</v>
      </c>
      <c r="G29" s="135">
        <v>899.90224679449454</v>
      </c>
      <c r="H29" s="161">
        <v>21482.2</v>
      </c>
      <c r="I29" s="160">
        <v>472.5</v>
      </c>
      <c r="J29" s="161">
        <v>577.5</v>
      </c>
      <c r="K29" s="135">
        <v>533.18469782022316</v>
      </c>
      <c r="L29" s="161">
        <v>23096.9</v>
      </c>
      <c r="M29" s="160">
        <v>861</v>
      </c>
      <c r="N29" s="161">
        <v>1039.5</v>
      </c>
      <c r="O29" s="135">
        <v>962.71173562131889</v>
      </c>
      <c r="P29" s="161">
        <v>30686.1</v>
      </c>
      <c r="Q29" s="160">
        <v>756</v>
      </c>
      <c r="R29" s="161">
        <v>903</v>
      </c>
      <c r="S29" s="135">
        <v>831.6879378170396</v>
      </c>
      <c r="T29" s="161">
        <v>31709.5</v>
      </c>
    </row>
    <row r="30" spans="2:37" ht="11.1" customHeight="1" x14ac:dyDescent="0.15">
      <c r="B30" s="160"/>
      <c r="C30" s="285">
        <v>41141</v>
      </c>
      <c r="E30" s="160">
        <v>798</v>
      </c>
      <c r="F30" s="161">
        <v>987</v>
      </c>
      <c r="G30" s="135">
        <v>903.36509331338391</v>
      </c>
      <c r="H30" s="161">
        <v>44632.2</v>
      </c>
      <c r="I30" s="160">
        <v>472.5</v>
      </c>
      <c r="J30" s="161">
        <v>577.5</v>
      </c>
      <c r="K30" s="135">
        <v>535.91662943359938</v>
      </c>
      <c r="L30" s="161">
        <v>80191</v>
      </c>
      <c r="M30" s="160">
        <v>866.25</v>
      </c>
      <c r="N30" s="161">
        <v>1050</v>
      </c>
      <c r="O30" s="135">
        <v>971.32172743574426</v>
      </c>
      <c r="P30" s="161">
        <v>97371.3</v>
      </c>
      <c r="Q30" s="160">
        <v>756</v>
      </c>
      <c r="R30" s="161">
        <v>903</v>
      </c>
      <c r="S30" s="135">
        <v>837.72708339612404</v>
      </c>
      <c r="T30" s="161">
        <v>95117.4</v>
      </c>
    </row>
    <row r="31" spans="2:37" ht="11.1" customHeight="1" x14ac:dyDescent="0.15">
      <c r="B31" s="160"/>
      <c r="C31" s="285">
        <v>41142</v>
      </c>
      <c r="E31" s="160">
        <v>819</v>
      </c>
      <c r="F31" s="161">
        <v>997.5</v>
      </c>
      <c r="G31" s="135">
        <v>913.81954180201706</v>
      </c>
      <c r="H31" s="161">
        <v>5995.3</v>
      </c>
      <c r="I31" s="160">
        <v>485.1</v>
      </c>
      <c r="J31" s="161">
        <v>577.5</v>
      </c>
      <c r="K31" s="135">
        <v>525.14631019619503</v>
      </c>
      <c r="L31" s="161">
        <v>11326.6</v>
      </c>
      <c r="M31" s="160">
        <v>871.5</v>
      </c>
      <c r="N31" s="161">
        <v>1071</v>
      </c>
      <c r="O31" s="135">
        <v>981.67731090052757</v>
      </c>
      <c r="P31" s="161">
        <v>12300.7</v>
      </c>
      <c r="Q31" s="160">
        <v>787.5</v>
      </c>
      <c r="R31" s="161">
        <v>903</v>
      </c>
      <c r="S31" s="135">
        <v>845.26640182691835</v>
      </c>
      <c r="T31" s="161">
        <v>15005</v>
      </c>
    </row>
    <row r="32" spans="2:37" ht="11.1" customHeight="1" x14ac:dyDescent="0.15">
      <c r="B32" s="160"/>
      <c r="C32" s="285">
        <v>41143</v>
      </c>
      <c r="E32" s="160">
        <v>819</v>
      </c>
      <c r="F32" s="161">
        <v>997.5</v>
      </c>
      <c r="G32" s="135">
        <v>911.83306347361633</v>
      </c>
      <c r="H32" s="161">
        <v>19757.599999999999</v>
      </c>
      <c r="I32" s="160">
        <v>493.5</v>
      </c>
      <c r="J32" s="161">
        <v>577.5</v>
      </c>
      <c r="K32" s="135">
        <v>530.12572321500136</v>
      </c>
      <c r="L32" s="161">
        <v>41390.699999999997</v>
      </c>
      <c r="M32" s="160">
        <v>871.5</v>
      </c>
      <c r="N32" s="161">
        <v>1071</v>
      </c>
      <c r="O32" s="135">
        <v>986.04354234350137</v>
      </c>
      <c r="P32" s="161">
        <v>47767.199999999997</v>
      </c>
      <c r="Q32" s="160">
        <v>787.5</v>
      </c>
      <c r="R32" s="161">
        <v>903</v>
      </c>
      <c r="S32" s="135">
        <v>840.3957363125952</v>
      </c>
      <c r="T32" s="161">
        <v>47397.2</v>
      </c>
    </row>
    <row r="33" spans="2:21" ht="11.1" customHeight="1" x14ac:dyDescent="0.15">
      <c r="B33" s="160"/>
      <c r="C33" s="285">
        <v>41144</v>
      </c>
      <c r="E33" s="160">
        <v>819</v>
      </c>
      <c r="F33" s="161">
        <v>997.5</v>
      </c>
      <c r="G33" s="135">
        <v>916.09992431525791</v>
      </c>
      <c r="H33" s="161">
        <v>14848.4</v>
      </c>
      <c r="I33" s="160">
        <v>493.5</v>
      </c>
      <c r="J33" s="161">
        <v>577.5</v>
      </c>
      <c r="K33" s="135">
        <v>532.95530361260569</v>
      </c>
      <c r="L33" s="161">
        <v>19016.2</v>
      </c>
      <c r="M33" s="160">
        <v>871.5</v>
      </c>
      <c r="N33" s="161">
        <v>1081.5</v>
      </c>
      <c r="O33" s="135">
        <v>991.58932333442829</v>
      </c>
      <c r="P33" s="161">
        <v>20706.099999999999</v>
      </c>
      <c r="Q33" s="160">
        <v>787.5</v>
      </c>
      <c r="R33" s="161">
        <v>903</v>
      </c>
      <c r="S33" s="135">
        <v>844.96850927064884</v>
      </c>
      <c r="T33" s="161">
        <v>32141.5</v>
      </c>
    </row>
    <row r="34" spans="2:21" ht="11.1" customHeight="1" x14ac:dyDescent="0.15">
      <c r="B34" s="160"/>
      <c r="C34" s="285">
        <v>41145</v>
      </c>
      <c r="E34" s="160">
        <v>829.5</v>
      </c>
      <c r="F34" s="161">
        <v>997.5</v>
      </c>
      <c r="G34" s="135">
        <v>920.07119449451136</v>
      </c>
      <c r="H34" s="161">
        <v>7083.3</v>
      </c>
      <c r="I34" s="160">
        <v>472.5</v>
      </c>
      <c r="J34" s="161">
        <v>577.5</v>
      </c>
      <c r="K34" s="135">
        <v>523.26602621655593</v>
      </c>
      <c r="L34" s="161">
        <v>22741.200000000001</v>
      </c>
      <c r="M34" s="160">
        <v>871.5</v>
      </c>
      <c r="N34" s="161">
        <v>1082.55</v>
      </c>
      <c r="O34" s="135">
        <v>994.54428607788236</v>
      </c>
      <c r="P34" s="161">
        <v>14716.4</v>
      </c>
      <c r="Q34" s="160">
        <v>787.5</v>
      </c>
      <c r="R34" s="161">
        <v>892.5</v>
      </c>
      <c r="S34" s="135">
        <v>839.8053132519766</v>
      </c>
      <c r="T34" s="161">
        <v>18001.400000000001</v>
      </c>
    </row>
    <row r="35" spans="2:21" ht="11.1" customHeight="1" x14ac:dyDescent="0.15">
      <c r="B35" s="160"/>
      <c r="C35" s="285">
        <v>41148</v>
      </c>
      <c r="E35" s="160">
        <v>829.5</v>
      </c>
      <c r="F35" s="161">
        <v>997.5</v>
      </c>
      <c r="G35" s="135">
        <v>917.01461301536528</v>
      </c>
      <c r="H35" s="161">
        <v>35847.4</v>
      </c>
      <c r="I35" s="160">
        <v>472.5</v>
      </c>
      <c r="J35" s="161">
        <v>577.5</v>
      </c>
      <c r="K35" s="135">
        <v>519.51987223547519</v>
      </c>
      <c r="L35" s="161">
        <v>72801.7</v>
      </c>
      <c r="M35" s="160">
        <v>871.5</v>
      </c>
      <c r="N35" s="161">
        <v>1071</v>
      </c>
      <c r="O35" s="135">
        <v>986.68168749778681</v>
      </c>
      <c r="P35" s="161">
        <v>83980.9</v>
      </c>
      <c r="Q35" s="160">
        <v>787.5</v>
      </c>
      <c r="R35" s="161">
        <v>892.5</v>
      </c>
      <c r="S35" s="135">
        <v>835.17921226301576</v>
      </c>
      <c r="T35" s="161">
        <v>82778.399999999994</v>
      </c>
    </row>
    <row r="36" spans="2:21" ht="11.1" customHeight="1" x14ac:dyDescent="0.15">
      <c r="B36" s="160"/>
      <c r="C36" s="285">
        <v>41149</v>
      </c>
      <c r="E36" s="160">
        <v>829.5</v>
      </c>
      <c r="F36" s="161">
        <v>997.5</v>
      </c>
      <c r="G36" s="135">
        <v>913.32289539369219</v>
      </c>
      <c r="H36" s="161">
        <v>11823</v>
      </c>
      <c r="I36" s="160">
        <v>472.5</v>
      </c>
      <c r="J36" s="161">
        <v>577.5</v>
      </c>
      <c r="K36" s="135">
        <v>516.53937007874038</v>
      </c>
      <c r="L36" s="161">
        <v>28723.5</v>
      </c>
      <c r="M36" s="160">
        <v>882</v>
      </c>
      <c r="N36" s="161">
        <v>1071</v>
      </c>
      <c r="O36" s="135">
        <v>981.32810636301497</v>
      </c>
      <c r="P36" s="161">
        <v>25302.3</v>
      </c>
      <c r="Q36" s="160">
        <v>766.5</v>
      </c>
      <c r="R36" s="161">
        <v>892.5</v>
      </c>
      <c r="S36" s="135">
        <v>827.49920307753928</v>
      </c>
      <c r="T36" s="161">
        <v>29689.599999999999</v>
      </c>
    </row>
    <row r="37" spans="2:21" ht="11.1" customHeight="1" x14ac:dyDescent="0.15">
      <c r="B37" s="160"/>
      <c r="C37" s="285">
        <v>41150</v>
      </c>
      <c r="D37" s="135"/>
      <c r="E37" s="160">
        <v>824.25</v>
      </c>
      <c r="F37" s="161">
        <v>997.5</v>
      </c>
      <c r="G37" s="135">
        <v>908.46409723332818</v>
      </c>
      <c r="H37" s="161">
        <v>18225.400000000001</v>
      </c>
      <c r="I37" s="160">
        <v>472.5</v>
      </c>
      <c r="J37" s="161">
        <v>577.5</v>
      </c>
      <c r="K37" s="135">
        <v>514.80040195460288</v>
      </c>
      <c r="L37" s="161">
        <v>25509.5</v>
      </c>
      <c r="M37" s="160">
        <v>882</v>
      </c>
      <c r="N37" s="161">
        <v>1071</v>
      </c>
      <c r="O37" s="135">
        <v>976.80905334482202</v>
      </c>
      <c r="P37" s="161">
        <v>27582.400000000001</v>
      </c>
      <c r="Q37" s="160">
        <v>766.5</v>
      </c>
      <c r="R37" s="161">
        <v>892.5</v>
      </c>
      <c r="S37" s="135">
        <v>821.09651267384777</v>
      </c>
      <c r="T37" s="161">
        <v>33704.5</v>
      </c>
    </row>
    <row r="38" spans="2:21" ht="14.25" customHeight="1" x14ac:dyDescent="0.15">
      <c r="B38" s="160"/>
      <c r="C38" s="285">
        <v>41151</v>
      </c>
      <c r="D38" s="135"/>
      <c r="E38" s="160">
        <v>819</v>
      </c>
      <c r="F38" s="160">
        <v>997.71</v>
      </c>
      <c r="G38" s="161">
        <v>902.58079454538324</v>
      </c>
      <c r="H38" s="135">
        <v>21898.400000000001</v>
      </c>
      <c r="I38" s="160">
        <v>472.5</v>
      </c>
      <c r="J38" s="160">
        <v>577.5</v>
      </c>
      <c r="K38" s="160">
        <v>514.51812382739206</v>
      </c>
      <c r="L38" s="160">
        <v>27924.6</v>
      </c>
      <c r="M38" s="160">
        <v>882</v>
      </c>
      <c r="N38" s="160">
        <v>1071</v>
      </c>
      <c r="O38" s="160">
        <v>971.61172157245346</v>
      </c>
      <c r="P38" s="160">
        <v>32896.699999999997</v>
      </c>
      <c r="Q38" s="160">
        <v>766.5</v>
      </c>
      <c r="R38" s="160">
        <v>882</v>
      </c>
      <c r="S38" s="160">
        <v>817.14712367207881</v>
      </c>
      <c r="T38" s="161">
        <v>29989.5</v>
      </c>
      <c r="U38" s="160"/>
    </row>
    <row r="39" spans="2:21" x14ac:dyDescent="0.15">
      <c r="B39" s="244"/>
      <c r="C39" s="285">
        <v>41152</v>
      </c>
      <c r="D39" s="165"/>
      <c r="E39" s="161">
        <v>798</v>
      </c>
      <c r="F39" s="161">
        <v>997.5</v>
      </c>
      <c r="G39" s="161">
        <v>897.81529239766132</v>
      </c>
      <c r="H39" s="161">
        <v>10818.4</v>
      </c>
      <c r="I39" s="161">
        <v>462</v>
      </c>
      <c r="J39" s="161">
        <v>588</v>
      </c>
      <c r="K39" s="161">
        <v>508.33666091085678</v>
      </c>
      <c r="L39" s="161">
        <v>25184.1</v>
      </c>
      <c r="M39" s="161">
        <v>871.5</v>
      </c>
      <c r="N39" s="161">
        <v>1060.5</v>
      </c>
      <c r="O39" s="161">
        <v>960.99728157451216</v>
      </c>
      <c r="P39" s="161">
        <v>22043</v>
      </c>
      <c r="Q39" s="161">
        <v>756</v>
      </c>
      <c r="R39" s="161">
        <v>882</v>
      </c>
      <c r="S39" s="161">
        <v>814.19882043424252</v>
      </c>
      <c r="T39" s="165">
        <v>19960.7</v>
      </c>
    </row>
    <row r="40" spans="2:21" x14ac:dyDescent="0.15">
      <c r="B40" s="306"/>
      <c r="C40" s="307"/>
      <c r="D40" s="166"/>
      <c r="E40" s="169"/>
      <c r="F40" s="169"/>
      <c r="G40" s="166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6"/>
    </row>
    <row r="41" spans="2:21" x14ac:dyDescent="0.15">
      <c r="B41" s="179" t="s">
        <v>106</v>
      </c>
      <c r="C41" s="136" t="s">
        <v>222</v>
      </c>
    </row>
    <row r="42" spans="2:21" x14ac:dyDescent="0.15">
      <c r="B42" s="220" t="s">
        <v>108</v>
      </c>
      <c r="C42" s="136" t="s">
        <v>109</v>
      </c>
      <c r="T42" s="135"/>
      <c r="U42" s="135"/>
    </row>
    <row r="43" spans="2:21" x14ac:dyDescent="0.15">
      <c r="T43" s="135"/>
      <c r="U43" s="135"/>
    </row>
    <row r="44" spans="2:21" x14ac:dyDescent="0.15">
      <c r="T44" s="135"/>
      <c r="U44" s="135"/>
    </row>
    <row r="45" spans="2:21" x14ac:dyDescent="0.15">
      <c r="T45" s="135"/>
      <c r="U45" s="135"/>
    </row>
    <row r="46" spans="2:21" x14ac:dyDescent="0.15">
      <c r="T46" s="135"/>
      <c r="U46" s="135"/>
    </row>
    <row r="47" spans="2:21" x14ac:dyDescent="0.15">
      <c r="T47" s="135"/>
      <c r="U47" s="135"/>
    </row>
    <row r="48" spans="2:21" x14ac:dyDescent="0.15">
      <c r="T48" s="135"/>
      <c r="U48" s="135"/>
    </row>
    <row r="49" spans="20:21" x14ac:dyDescent="0.15">
      <c r="T49" s="135"/>
      <c r="U49" s="135"/>
    </row>
    <row r="50" spans="20:21" x14ac:dyDescent="0.15">
      <c r="T50" s="135"/>
      <c r="U50" s="135"/>
    </row>
    <row r="51" spans="20:21" x14ac:dyDescent="0.15">
      <c r="T51" s="135"/>
      <c r="U51" s="135"/>
    </row>
    <row r="52" spans="20:21" x14ac:dyDescent="0.15">
      <c r="T52" s="135"/>
      <c r="U52" s="135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36" customWidth="1"/>
    <col min="2" max="2" width="4.125" style="136" customWidth="1"/>
    <col min="3" max="3" width="8.625" style="136" customWidth="1"/>
    <col min="4" max="4" width="2.625" style="136" customWidth="1"/>
    <col min="5" max="7" width="7.625" style="136" customWidth="1"/>
    <col min="8" max="8" width="10.5" style="136" customWidth="1"/>
    <col min="9" max="11" width="7.625" style="136" customWidth="1"/>
    <col min="12" max="12" width="9.125" style="136" customWidth="1"/>
    <col min="13" max="15" width="7.625" style="136" customWidth="1"/>
    <col min="16" max="16" width="9.125" style="136" customWidth="1"/>
    <col min="17" max="17" width="7.5" style="136"/>
    <col min="18" max="18" width="9" style="136" customWidth="1"/>
    <col min="19" max="19" width="6.375" style="136" customWidth="1"/>
    <col min="20" max="20" width="7.25" style="136" customWidth="1"/>
    <col min="21" max="21" width="7.5" style="136"/>
    <col min="22" max="22" width="9.125" style="136" customWidth="1"/>
    <col min="23" max="23" width="7.375" style="136" customWidth="1"/>
    <col min="24" max="16384" width="7.5" style="136"/>
  </cols>
  <sheetData>
    <row r="3" spans="2:29" ht="13.5" customHeight="1" x14ac:dyDescent="0.15">
      <c r="B3" s="136" t="s">
        <v>223</v>
      </c>
    </row>
    <row r="4" spans="2:29" ht="13.5" customHeight="1" x14ac:dyDescent="0.15">
      <c r="P4" s="137" t="s">
        <v>224</v>
      </c>
      <c r="R4" s="135"/>
    </row>
    <row r="5" spans="2:29" ht="6" customHeight="1" x14ac:dyDescent="0.15">
      <c r="B5" s="154"/>
      <c r="C5" s="154"/>
      <c r="D5" s="154"/>
      <c r="E5" s="154"/>
      <c r="F5" s="154"/>
      <c r="G5" s="154"/>
      <c r="H5" s="154"/>
      <c r="I5" s="135"/>
      <c r="R5" s="135"/>
    </row>
    <row r="6" spans="2:29" ht="13.5" customHeight="1" x14ac:dyDescent="0.15">
      <c r="B6" s="138"/>
      <c r="C6" s="139" t="s">
        <v>86</v>
      </c>
      <c r="D6" s="140"/>
      <c r="E6" s="714" t="s">
        <v>225</v>
      </c>
      <c r="F6" s="715"/>
      <c r="G6" s="715"/>
      <c r="H6" s="716"/>
      <c r="I6" s="714" t="s">
        <v>226</v>
      </c>
      <c r="J6" s="715"/>
      <c r="K6" s="715"/>
      <c r="L6" s="716"/>
      <c r="M6" s="714" t="s">
        <v>227</v>
      </c>
      <c r="N6" s="715"/>
      <c r="O6" s="715"/>
      <c r="P6" s="716"/>
      <c r="R6" s="158"/>
      <c r="S6" s="144"/>
      <c r="T6" s="144"/>
      <c r="U6" s="144"/>
      <c r="V6" s="135"/>
      <c r="W6" s="135"/>
    </row>
    <row r="7" spans="2:29" ht="13.5" x14ac:dyDescent="0.15">
      <c r="B7" s="153" t="s">
        <v>216</v>
      </c>
      <c r="C7" s="154"/>
      <c r="D7" s="154"/>
      <c r="E7" s="139" t="s">
        <v>220</v>
      </c>
      <c r="F7" s="264" t="s">
        <v>221</v>
      </c>
      <c r="G7" s="141" t="s">
        <v>174</v>
      </c>
      <c r="H7" s="264" t="s">
        <v>219</v>
      </c>
      <c r="I7" s="139" t="s">
        <v>220</v>
      </c>
      <c r="J7" s="264" t="s">
        <v>221</v>
      </c>
      <c r="K7" s="141" t="s">
        <v>174</v>
      </c>
      <c r="L7" s="264" t="s">
        <v>175</v>
      </c>
      <c r="M7" s="139" t="s">
        <v>220</v>
      </c>
      <c r="N7" s="264" t="s">
        <v>221</v>
      </c>
      <c r="O7" s="141" t="s">
        <v>174</v>
      </c>
      <c r="P7" s="264" t="s">
        <v>219</v>
      </c>
      <c r="R7" s="135"/>
      <c r="S7" s="158"/>
      <c r="T7" s="158"/>
      <c r="U7" s="158"/>
      <c r="V7" s="135"/>
      <c r="W7" s="135"/>
    </row>
    <row r="8" spans="2:29" ht="13.5" x14ac:dyDescent="0.15">
      <c r="B8" s="160" t="s">
        <v>0</v>
      </c>
      <c r="C8" s="135">
        <v>21</v>
      </c>
      <c r="D8" s="135"/>
      <c r="E8" s="160">
        <v>389</v>
      </c>
      <c r="F8" s="161">
        <v>662</v>
      </c>
      <c r="G8" s="135">
        <v>510</v>
      </c>
      <c r="H8" s="161">
        <v>17671017</v>
      </c>
      <c r="I8" s="160">
        <v>840</v>
      </c>
      <c r="J8" s="161">
        <v>1247</v>
      </c>
      <c r="K8" s="135">
        <v>1032</v>
      </c>
      <c r="L8" s="161">
        <v>1238052</v>
      </c>
      <c r="M8" s="160">
        <v>515</v>
      </c>
      <c r="N8" s="161">
        <v>819</v>
      </c>
      <c r="O8" s="135">
        <v>628</v>
      </c>
      <c r="P8" s="161">
        <v>44705846</v>
      </c>
      <c r="R8" s="135"/>
      <c r="S8" s="158"/>
      <c r="T8" s="158"/>
      <c r="U8" s="158"/>
      <c r="V8" s="135"/>
      <c r="W8" s="135"/>
      <c r="X8" s="135"/>
      <c r="Y8" s="135"/>
      <c r="Z8" s="135"/>
      <c r="AA8" s="135"/>
      <c r="AB8" s="135"/>
      <c r="AC8" s="135"/>
    </row>
    <row r="9" spans="2:29" ht="13.5" x14ac:dyDescent="0.15">
      <c r="B9" s="160"/>
      <c r="C9" s="135">
        <v>22</v>
      </c>
      <c r="D9" s="165"/>
      <c r="E9" s="161">
        <v>410</v>
      </c>
      <c r="F9" s="161">
        <v>683</v>
      </c>
      <c r="G9" s="161">
        <v>529</v>
      </c>
      <c r="H9" s="161">
        <v>17506025</v>
      </c>
      <c r="I9" s="161">
        <v>840</v>
      </c>
      <c r="J9" s="161">
        <v>1217</v>
      </c>
      <c r="K9" s="161">
        <v>1003</v>
      </c>
      <c r="L9" s="161">
        <v>1230762</v>
      </c>
      <c r="M9" s="161">
        <v>545</v>
      </c>
      <c r="N9" s="161">
        <v>834</v>
      </c>
      <c r="O9" s="161">
        <v>682</v>
      </c>
      <c r="P9" s="161">
        <v>47469421</v>
      </c>
      <c r="R9" s="135"/>
      <c r="S9" s="158"/>
      <c r="T9" s="158"/>
      <c r="U9" s="158"/>
      <c r="V9" s="135"/>
      <c r="W9" s="135"/>
      <c r="X9" s="135"/>
      <c r="Y9" s="135"/>
      <c r="Z9" s="135"/>
      <c r="AA9" s="135"/>
      <c r="AB9" s="135"/>
      <c r="AC9" s="135"/>
    </row>
    <row r="10" spans="2:29" ht="13.5" x14ac:dyDescent="0.15">
      <c r="B10" s="153"/>
      <c r="C10" s="154">
        <v>23</v>
      </c>
      <c r="D10" s="166"/>
      <c r="E10" s="167">
        <v>441</v>
      </c>
      <c r="F10" s="167">
        <v>759.15</v>
      </c>
      <c r="G10" s="167">
        <v>578.73838852270842</v>
      </c>
      <c r="H10" s="167">
        <v>14375920.499999994</v>
      </c>
      <c r="I10" s="167">
        <v>824.25</v>
      </c>
      <c r="J10" s="167">
        <v>1317.2250000000001</v>
      </c>
      <c r="K10" s="167">
        <v>1038.7745773000727</v>
      </c>
      <c r="L10" s="167">
        <v>1071770.5000000002</v>
      </c>
      <c r="M10" s="167">
        <v>514.5</v>
      </c>
      <c r="N10" s="167">
        <v>903</v>
      </c>
      <c r="O10" s="167">
        <v>717.10639706480561</v>
      </c>
      <c r="P10" s="168">
        <v>43680898.499999978</v>
      </c>
      <c r="R10" s="158"/>
      <c r="S10" s="158"/>
      <c r="T10" s="158"/>
      <c r="U10" s="158"/>
      <c r="V10" s="135"/>
      <c r="W10" s="135"/>
      <c r="X10" s="135"/>
      <c r="Y10" s="135"/>
      <c r="Z10" s="135"/>
      <c r="AA10" s="135"/>
      <c r="AB10" s="135"/>
      <c r="AC10" s="135"/>
    </row>
    <row r="11" spans="2:29" x14ac:dyDescent="0.15">
      <c r="B11" s="160" t="s">
        <v>98</v>
      </c>
      <c r="C11" s="135">
        <v>12</v>
      </c>
      <c r="D11" s="165" t="s">
        <v>99</v>
      </c>
      <c r="E11" s="161">
        <v>456.75</v>
      </c>
      <c r="F11" s="161">
        <v>635.25</v>
      </c>
      <c r="G11" s="165">
        <v>549.78854418473816</v>
      </c>
      <c r="H11" s="161">
        <v>1175341.5</v>
      </c>
      <c r="I11" s="161">
        <v>861</v>
      </c>
      <c r="J11" s="161">
        <v>1207.5</v>
      </c>
      <c r="K11" s="161">
        <v>1032.9519725112084</v>
      </c>
      <c r="L11" s="161">
        <v>100283.6</v>
      </c>
      <c r="M11" s="161">
        <v>576.45000000000005</v>
      </c>
      <c r="N11" s="161">
        <v>755.26499999999999</v>
      </c>
      <c r="O11" s="161">
        <v>682.21788169048102</v>
      </c>
      <c r="P11" s="165">
        <v>3696950.7</v>
      </c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</row>
    <row r="12" spans="2:29" x14ac:dyDescent="0.15">
      <c r="B12" s="160" t="s">
        <v>100</v>
      </c>
      <c r="C12" s="135">
        <v>1</v>
      </c>
      <c r="D12" s="165" t="s">
        <v>99</v>
      </c>
      <c r="E12" s="161">
        <v>446.25</v>
      </c>
      <c r="F12" s="161">
        <v>598.5</v>
      </c>
      <c r="G12" s="161">
        <v>525.77570452760267</v>
      </c>
      <c r="H12" s="161">
        <v>1078647.1000000001</v>
      </c>
      <c r="I12" s="161">
        <v>814.80000000000007</v>
      </c>
      <c r="J12" s="161">
        <v>1155</v>
      </c>
      <c r="K12" s="161">
        <v>969.75255748084055</v>
      </c>
      <c r="L12" s="161">
        <v>76129.899999999994</v>
      </c>
      <c r="M12" s="161">
        <v>567</v>
      </c>
      <c r="N12" s="161">
        <v>756</v>
      </c>
      <c r="O12" s="161">
        <v>682.01816044676434</v>
      </c>
      <c r="P12" s="165">
        <v>3797400.7000000007</v>
      </c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</row>
    <row r="13" spans="2:29" x14ac:dyDescent="0.15">
      <c r="B13" s="160"/>
      <c r="C13" s="135">
        <v>2</v>
      </c>
      <c r="D13" s="165"/>
      <c r="E13" s="161">
        <v>446.25</v>
      </c>
      <c r="F13" s="161">
        <v>605.53500000000008</v>
      </c>
      <c r="G13" s="161">
        <v>535.37924708782225</v>
      </c>
      <c r="H13" s="161">
        <v>1272062.0999999996</v>
      </c>
      <c r="I13" s="161">
        <v>787.5</v>
      </c>
      <c r="J13" s="161">
        <v>1151.01</v>
      </c>
      <c r="K13" s="161">
        <v>954.37191081130641</v>
      </c>
      <c r="L13" s="161">
        <v>85250.599999999991</v>
      </c>
      <c r="M13" s="161">
        <v>565.95000000000005</v>
      </c>
      <c r="N13" s="161">
        <v>740.25</v>
      </c>
      <c r="O13" s="161">
        <v>658.85865834649428</v>
      </c>
      <c r="P13" s="161">
        <v>3682965.5</v>
      </c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</row>
    <row r="14" spans="2:29" x14ac:dyDescent="0.15">
      <c r="B14" s="160"/>
      <c r="C14" s="135">
        <v>3</v>
      </c>
      <c r="D14" s="165"/>
      <c r="E14" s="161">
        <v>430.5</v>
      </c>
      <c r="F14" s="161">
        <v>588</v>
      </c>
      <c r="G14" s="161">
        <v>512.44556235032451</v>
      </c>
      <c r="H14" s="161">
        <v>1184633.4000000001</v>
      </c>
      <c r="I14" s="161">
        <v>787.5</v>
      </c>
      <c r="J14" s="161">
        <v>1106.28</v>
      </c>
      <c r="K14" s="161">
        <v>935.40314105367622</v>
      </c>
      <c r="L14" s="161">
        <v>88768.099999999977</v>
      </c>
      <c r="M14" s="161">
        <v>551.25</v>
      </c>
      <c r="N14" s="161">
        <v>735</v>
      </c>
      <c r="O14" s="161">
        <v>631.30272977892537</v>
      </c>
      <c r="P14" s="165">
        <v>3732939.4</v>
      </c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</row>
    <row r="15" spans="2:29" x14ac:dyDescent="0.15">
      <c r="B15" s="160"/>
      <c r="C15" s="135">
        <v>4</v>
      </c>
      <c r="D15" s="165"/>
      <c r="E15" s="161">
        <v>423.15000000000003</v>
      </c>
      <c r="F15" s="161">
        <v>577.5</v>
      </c>
      <c r="G15" s="161">
        <v>504.51296106418977</v>
      </c>
      <c r="H15" s="161">
        <v>1240284.2</v>
      </c>
      <c r="I15" s="161">
        <v>798</v>
      </c>
      <c r="J15" s="161">
        <v>1071</v>
      </c>
      <c r="K15" s="161">
        <v>926.29931541104941</v>
      </c>
      <c r="L15" s="161">
        <v>90564</v>
      </c>
      <c r="M15" s="161">
        <v>556.5</v>
      </c>
      <c r="N15" s="161">
        <v>717.99</v>
      </c>
      <c r="O15" s="161">
        <v>628.55900781776381</v>
      </c>
      <c r="P15" s="165">
        <v>3260312.4000000008</v>
      </c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</row>
    <row r="16" spans="2:29" x14ac:dyDescent="0.15">
      <c r="B16" s="160"/>
      <c r="C16" s="135">
        <v>5</v>
      </c>
      <c r="D16" s="165"/>
      <c r="E16" s="161">
        <v>462</v>
      </c>
      <c r="F16" s="161">
        <v>604.80000000000007</v>
      </c>
      <c r="G16" s="161">
        <v>535.37405821960067</v>
      </c>
      <c r="H16" s="161">
        <v>1518719</v>
      </c>
      <c r="I16" s="161">
        <v>787.5</v>
      </c>
      <c r="J16" s="161">
        <v>1050</v>
      </c>
      <c r="K16" s="161">
        <v>945.10853057085569</v>
      </c>
      <c r="L16" s="161">
        <v>95419.400000000009</v>
      </c>
      <c r="M16" s="161">
        <v>582.75</v>
      </c>
      <c r="N16" s="161">
        <v>759.15</v>
      </c>
      <c r="O16" s="161">
        <v>654.89819475335696</v>
      </c>
      <c r="P16" s="165">
        <v>3997438.6000000006</v>
      </c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</row>
    <row r="17" spans="2:29" x14ac:dyDescent="0.15">
      <c r="B17" s="160"/>
      <c r="C17" s="135">
        <v>6</v>
      </c>
      <c r="D17" s="165"/>
      <c r="E17" s="161">
        <v>525</v>
      </c>
      <c r="F17" s="161">
        <v>672</v>
      </c>
      <c r="G17" s="161">
        <v>601.32757586379319</v>
      </c>
      <c r="H17" s="161">
        <v>1189060.5999999999</v>
      </c>
      <c r="I17" s="161">
        <v>787.5</v>
      </c>
      <c r="J17" s="161">
        <v>1165.5</v>
      </c>
      <c r="K17" s="161">
        <v>974.50369150893414</v>
      </c>
      <c r="L17" s="161">
        <v>78015.600000000006</v>
      </c>
      <c r="M17" s="161">
        <v>693</v>
      </c>
      <c r="N17" s="161">
        <v>821.1</v>
      </c>
      <c r="O17" s="161">
        <v>749.70299813543852</v>
      </c>
      <c r="P17" s="165">
        <v>3859349.4999999995</v>
      </c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</row>
    <row r="18" spans="2:29" x14ac:dyDescent="0.15">
      <c r="B18" s="160"/>
      <c r="C18" s="135">
        <v>7</v>
      </c>
      <c r="D18" s="165"/>
      <c r="E18" s="161">
        <v>483</v>
      </c>
      <c r="F18" s="161">
        <v>682.5</v>
      </c>
      <c r="G18" s="161">
        <v>611.89074405702149</v>
      </c>
      <c r="H18" s="161">
        <v>1118123</v>
      </c>
      <c r="I18" s="161">
        <v>766.5</v>
      </c>
      <c r="J18" s="161">
        <v>1102.5</v>
      </c>
      <c r="K18" s="161">
        <v>927.56764341350845</v>
      </c>
      <c r="L18" s="161">
        <v>85494.7</v>
      </c>
      <c r="M18" s="161">
        <v>614.25</v>
      </c>
      <c r="N18" s="161">
        <v>811.65000000000009</v>
      </c>
      <c r="O18" s="161">
        <v>754.12161127440083</v>
      </c>
      <c r="P18" s="165">
        <v>3436067.5000000005</v>
      </c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</row>
    <row r="19" spans="2:29" x14ac:dyDescent="0.15">
      <c r="B19" s="153"/>
      <c r="C19" s="154">
        <v>8</v>
      </c>
      <c r="D19" s="166"/>
      <c r="E19" s="169">
        <v>472.5</v>
      </c>
      <c r="F19" s="169">
        <v>614.25</v>
      </c>
      <c r="G19" s="169">
        <v>554.82875009991619</v>
      </c>
      <c r="H19" s="169">
        <v>1030002.7</v>
      </c>
      <c r="I19" s="169">
        <v>777</v>
      </c>
      <c r="J19" s="169">
        <v>1144.5</v>
      </c>
      <c r="K19" s="169">
        <v>974.39409653144173</v>
      </c>
      <c r="L19" s="169">
        <v>78028.300000000032</v>
      </c>
      <c r="M19" s="169">
        <v>609</v>
      </c>
      <c r="N19" s="169">
        <v>787.5</v>
      </c>
      <c r="O19" s="169">
        <v>718.27157376374635</v>
      </c>
      <c r="P19" s="166">
        <v>3656116.4999999995</v>
      </c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</row>
    <row r="20" spans="2:29" ht="11.1" customHeight="1" x14ac:dyDescent="0.15">
      <c r="B20" s="148"/>
      <c r="C20" s="285">
        <v>41122</v>
      </c>
      <c r="E20" s="209">
        <v>483</v>
      </c>
      <c r="F20" s="209">
        <v>588</v>
      </c>
      <c r="G20" s="209">
        <v>538.37436457505987</v>
      </c>
      <c r="H20" s="161">
        <v>42342.6</v>
      </c>
      <c r="I20" s="209">
        <v>777</v>
      </c>
      <c r="J20" s="209">
        <v>997.5</v>
      </c>
      <c r="K20" s="209">
        <v>854.80120481927702</v>
      </c>
      <c r="L20" s="161">
        <v>1295.3</v>
      </c>
      <c r="M20" s="209">
        <v>611.1</v>
      </c>
      <c r="N20" s="209">
        <v>687.75</v>
      </c>
      <c r="O20" s="209">
        <v>655.68953754887423</v>
      </c>
      <c r="P20" s="161">
        <v>162396.79999999999</v>
      </c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</row>
    <row r="21" spans="2:29" ht="11.1" customHeight="1" x14ac:dyDescent="0.15">
      <c r="B21" s="160"/>
      <c r="C21" s="285">
        <v>41123</v>
      </c>
      <c r="E21" s="160">
        <v>483</v>
      </c>
      <c r="F21" s="161">
        <v>588</v>
      </c>
      <c r="G21" s="135">
        <v>544.25043782837145</v>
      </c>
      <c r="H21" s="161">
        <v>21830</v>
      </c>
      <c r="I21" s="160">
        <v>787.5</v>
      </c>
      <c r="J21" s="161">
        <v>997.5</v>
      </c>
      <c r="K21" s="135">
        <v>865.21468531468531</v>
      </c>
      <c r="L21" s="161">
        <v>1364</v>
      </c>
      <c r="M21" s="160">
        <v>616.35</v>
      </c>
      <c r="N21" s="161">
        <v>693</v>
      </c>
      <c r="O21" s="135">
        <v>658.99172699069277</v>
      </c>
      <c r="P21" s="161">
        <v>119775.8</v>
      </c>
      <c r="R21" s="135"/>
      <c r="S21" s="135"/>
      <c r="T21" s="135"/>
      <c r="U21" s="135"/>
      <c r="V21" s="135"/>
      <c r="W21" s="135"/>
      <c r="X21" s="135"/>
      <c r="Y21" s="135"/>
      <c r="Z21" s="135"/>
    </row>
    <row r="22" spans="2:29" ht="11.1" customHeight="1" x14ac:dyDescent="0.15">
      <c r="B22" s="160"/>
      <c r="C22" s="285">
        <v>41124</v>
      </c>
      <c r="E22" s="160">
        <v>472.5</v>
      </c>
      <c r="F22" s="161">
        <v>588</v>
      </c>
      <c r="G22" s="135">
        <v>535.9429847609041</v>
      </c>
      <c r="H22" s="161">
        <v>40275.4</v>
      </c>
      <c r="I22" s="160">
        <v>787.5</v>
      </c>
      <c r="J22" s="161">
        <v>997.5</v>
      </c>
      <c r="K22" s="135">
        <v>876.26403641881654</v>
      </c>
      <c r="L22" s="161">
        <v>3929.5</v>
      </c>
      <c r="M22" s="160">
        <v>609</v>
      </c>
      <c r="N22" s="161">
        <v>698.25</v>
      </c>
      <c r="O22" s="135">
        <v>663.45710145464318</v>
      </c>
      <c r="P22" s="161">
        <v>97922.3</v>
      </c>
      <c r="R22" s="135"/>
      <c r="S22" s="135"/>
      <c r="T22" s="135"/>
      <c r="U22" s="135"/>
      <c r="V22" s="135"/>
      <c r="W22" s="135"/>
      <c r="X22" s="135"/>
      <c r="Y22" s="135"/>
      <c r="Z22" s="135"/>
    </row>
    <row r="23" spans="2:29" ht="11.1" customHeight="1" x14ac:dyDescent="0.15">
      <c r="B23" s="160"/>
      <c r="C23" s="285">
        <v>41127</v>
      </c>
      <c r="E23" s="160">
        <v>472.5</v>
      </c>
      <c r="F23" s="161">
        <v>593.25</v>
      </c>
      <c r="G23" s="135">
        <v>539.95234229913058</v>
      </c>
      <c r="H23" s="161">
        <v>73825.600000000006</v>
      </c>
      <c r="I23" s="160">
        <v>819</v>
      </c>
      <c r="J23" s="161">
        <v>1008</v>
      </c>
      <c r="K23" s="135">
        <v>894.35714285714243</v>
      </c>
      <c r="L23" s="161">
        <v>7449.6</v>
      </c>
      <c r="M23" s="160">
        <v>618.45000000000005</v>
      </c>
      <c r="N23" s="161">
        <v>706.75500000000011</v>
      </c>
      <c r="O23" s="135">
        <v>671.49425755146922</v>
      </c>
      <c r="P23" s="161">
        <v>259249.1</v>
      </c>
      <c r="R23" s="135"/>
      <c r="S23" s="135"/>
      <c r="T23" s="135"/>
      <c r="U23" s="135"/>
      <c r="V23" s="135"/>
      <c r="W23" s="135"/>
      <c r="X23" s="135"/>
      <c r="Y23" s="135"/>
      <c r="Z23" s="135"/>
    </row>
    <row r="24" spans="2:29" ht="11.1" customHeight="1" x14ac:dyDescent="0.15">
      <c r="B24" s="160"/>
      <c r="C24" s="285">
        <v>41128</v>
      </c>
      <c r="E24" s="160">
        <v>472.5</v>
      </c>
      <c r="F24" s="161">
        <v>598.5</v>
      </c>
      <c r="G24" s="135">
        <v>543.81655989128319</v>
      </c>
      <c r="H24" s="161">
        <v>24678.2</v>
      </c>
      <c r="I24" s="160">
        <v>844.2</v>
      </c>
      <c r="J24" s="161">
        <v>1029</v>
      </c>
      <c r="K24" s="135">
        <v>911.12141194724586</v>
      </c>
      <c r="L24" s="161">
        <v>1206.5999999999999</v>
      </c>
      <c r="M24" s="160">
        <v>630</v>
      </c>
      <c r="N24" s="161">
        <v>716.1</v>
      </c>
      <c r="O24" s="135">
        <v>685.30961029942046</v>
      </c>
      <c r="P24" s="161">
        <v>100249</v>
      </c>
    </row>
    <row r="25" spans="2:29" ht="11.1" customHeight="1" x14ac:dyDescent="0.15">
      <c r="B25" s="160"/>
      <c r="C25" s="285">
        <v>41129</v>
      </c>
      <c r="E25" s="160">
        <v>472.5</v>
      </c>
      <c r="F25" s="161">
        <v>603.75</v>
      </c>
      <c r="G25" s="135">
        <v>547.27756172701697</v>
      </c>
      <c r="H25" s="161">
        <v>44384.3</v>
      </c>
      <c r="I25" s="160">
        <v>840</v>
      </c>
      <c r="J25" s="161">
        <v>1029</v>
      </c>
      <c r="K25" s="135">
        <v>924.03018976423232</v>
      </c>
      <c r="L25" s="161">
        <v>2545.1999999999998</v>
      </c>
      <c r="M25" s="160">
        <v>635.25</v>
      </c>
      <c r="N25" s="161">
        <v>724.5</v>
      </c>
      <c r="O25" s="135">
        <v>693.08330384356327</v>
      </c>
      <c r="P25" s="161">
        <v>148051.20000000001</v>
      </c>
    </row>
    <row r="26" spans="2:29" ht="11.1" customHeight="1" x14ac:dyDescent="0.15">
      <c r="B26" s="160"/>
      <c r="C26" s="285">
        <v>41130</v>
      </c>
      <c r="E26" s="160">
        <v>483</v>
      </c>
      <c r="F26" s="161">
        <v>614.25</v>
      </c>
      <c r="G26" s="135">
        <v>562.21241112828488</v>
      </c>
      <c r="H26" s="161">
        <v>46329.7</v>
      </c>
      <c r="I26" s="160">
        <v>871.5</v>
      </c>
      <c r="J26" s="161">
        <v>1050</v>
      </c>
      <c r="K26" s="135">
        <v>944.02922682813232</v>
      </c>
      <c r="L26" s="161">
        <v>2630.2</v>
      </c>
      <c r="M26" s="160">
        <v>677.25</v>
      </c>
      <c r="N26" s="161">
        <v>781.2</v>
      </c>
      <c r="O26" s="135">
        <v>734.73608592458254</v>
      </c>
      <c r="P26" s="161">
        <v>143104.9</v>
      </c>
    </row>
    <row r="27" spans="2:29" ht="11.1" customHeight="1" x14ac:dyDescent="0.15">
      <c r="B27" s="160"/>
      <c r="C27" s="285">
        <v>41131</v>
      </c>
      <c r="E27" s="160">
        <v>483</v>
      </c>
      <c r="F27" s="161">
        <v>614.25</v>
      </c>
      <c r="G27" s="135">
        <v>556.81473023123067</v>
      </c>
      <c r="H27" s="161">
        <v>36074.9</v>
      </c>
      <c r="I27" s="160">
        <v>849.97500000000002</v>
      </c>
      <c r="J27" s="161">
        <v>1048.95</v>
      </c>
      <c r="K27" s="135">
        <v>931.94745593614891</v>
      </c>
      <c r="L27" s="161">
        <v>1783.6</v>
      </c>
      <c r="M27" s="160">
        <v>669.9</v>
      </c>
      <c r="N27" s="161">
        <v>779.1</v>
      </c>
      <c r="O27" s="135">
        <v>728.05993096602469</v>
      </c>
      <c r="P27" s="161">
        <v>105616.7</v>
      </c>
    </row>
    <row r="28" spans="2:29" ht="11.1" customHeight="1" x14ac:dyDescent="0.15">
      <c r="B28" s="160"/>
      <c r="C28" s="285">
        <v>41134</v>
      </c>
      <c r="E28" s="258">
        <v>0</v>
      </c>
      <c r="F28" s="258">
        <v>0</v>
      </c>
      <c r="G28" s="258">
        <v>0</v>
      </c>
      <c r="H28" s="161">
        <v>127337.3</v>
      </c>
      <c r="I28" s="258">
        <v>0</v>
      </c>
      <c r="J28" s="258">
        <v>0</v>
      </c>
      <c r="K28" s="258">
        <v>0</v>
      </c>
      <c r="L28" s="161">
        <v>9930.9</v>
      </c>
      <c r="M28" s="258">
        <v>0</v>
      </c>
      <c r="N28" s="258">
        <v>0</v>
      </c>
      <c r="O28" s="258">
        <v>0</v>
      </c>
      <c r="P28" s="161">
        <v>596317.4</v>
      </c>
    </row>
    <row r="29" spans="2:29" ht="11.1" customHeight="1" x14ac:dyDescent="0.15">
      <c r="B29" s="160"/>
      <c r="C29" s="285">
        <v>41137</v>
      </c>
      <c r="E29" s="160">
        <v>483</v>
      </c>
      <c r="F29" s="161">
        <v>609</v>
      </c>
      <c r="G29" s="135">
        <v>551.3060708956541</v>
      </c>
      <c r="H29" s="161">
        <v>19916</v>
      </c>
      <c r="I29" s="160">
        <v>840</v>
      </c>
      <c r="J29" s="161">
        <v>1029</v>
      </c>
      <c r="K29" s="135">
        <v>953.36614173228338</v>
      </c>
      <c r="L29" s="161">
        <v>851.1</v>
      </c>
      <c r="M29" s="160">
        <v>674.1</v>
      </c>
      <c r="N29" s="161">
        <v>779.1</v>
      </c>
      <c r="O29" s="135">
        <v>729.2311070886683</v>
      </c>
      <c r="P29" s="161">
        <v>51476.5</v>
      </c>
    </row>
    <row r="30" spans="2:29" ht="11.1" customHeight="1" x14ac:dyDescent="0.15">
      <c r="B30" s="160"/>
      <c r="C30" s="285">
        <v>41138</v>
      </c>
      <c r="E30" s="160">
        <v>504</v>
      </c>
      <c r="F30" s="161">
        <v>609</v>
      </c>
      <c r="G30" s="135">
        <v>557.33641657407441</v>
      </c>
      <c r="H30" s="161">
        <v>45965.599999999999</v>
      </c>
      <c r="I30" s="160">
        <v>840</v>
      </c>
      <c r="J30" s="161">
        <v>1050</v>
      </c>
      <c r="K30" s="135">
        <v>960.15482654779123</v>
      </c>
      <c r="L30" s="161">
        <v>5266</v>
      </c>
      <c r="M30" s="160">
        <v>677.25</v>
      </c>
      <c r="N30" s="161">
        <v>780.15</v>
      </c>
      <c r="O30" s="135">
        <v>733.21119236991115</v>
      </c>
      <c r="P30" s="161">
        <v>183030</v>
      </c>
    </row>
    <row r="31" spans="2:29" ht="11.1" customHeight="1" x14ac:dyDescent="0.15">
      <c r="B31" s="160"/>
      <c r="C31" s="285">
        <v>41141</v>
      </c>
      <c r="E31" s="160">
        <v>504</v>
      </c>
      <c r="F31" s="161">
        <v>609</v>
      </c>
      <c r="G31" s="135">
        <v>558.83435985659366</v>
      </c>
      <c r="H31" s="161">
        <v>112359.5</v>
      </c>
      <c r="I31" s="160">
        <v>866.25</v>
      </c>
      <c r="J31" s="161">
        <v>1050</v>
      </c>
      <c r="K31" s="135">
        <v>966.44108019639953</v>
      </c>
      <c r="L31" s="161">
        <v>10344.9</v>
      </c>
      <c r="M31" s="160">
        <v>678.30000000000007</v>
      </c>
      <c r="N31" s="161">
        <v>782.25</v>
      </c>
      <c r="O31" s="135">
        <v>735.35546724425967</v>
      </c>
      <c r="P31" s="161">
        <v>392691.8</v>
      </c>
    </row>
    <row r="32" spans="2:29" ht="11.1" customHeight="1" x14ac:dyDescent="0.15">
      <c r="B32" s="160"/>
      <c r="C32" s="285">
        <v>41142</v>
      </c>
      <c r="E32" s="160">
        <v>525</v>
      </c>
      <c r="F32" s="161">
        <v>609</v>
      </c>
      <c r="G32" s="135">
        <v>567.15271593944783</v>
      </c>
      <c r="H32" s="161">
        <v>17302.8</v>
      </c>
      <c r="I32" s="160">
        <v>879.06000000000006</v>
      </c>
      <c r="J32" s="161">
        <v>1102.5</v>
      </c>
      <c r="K32" s="135">
        <v>984.38639652677318</v>
      </c>
      <c r="L32" s="161">
        <v>1745.8</v>
      </c>
      <c r="M32" s="160">
        <v>683.55000000000007</v>
      </c>
      <c r="N32" s="161">
        <v>787.5</v>
      </c>
      <c r="O32" s="135">
        <v>737.43145150063992</v>
      </c>
      <c r="P32" s="161">
        <v>59706.5</v>
      </c>
    </row>
    <row r="33" spans="2:17" ht="11.1" customHeight="1" x14ac:dyDescent="0.15">
      <c r="B33" s="160"/>
      <c r="C33" s="285">
        <v>41143</v>
      </c>
      <c r="E33" s="160">
        <v>525</v>
      </c>
      <c r="F33" s="161">
        <v>609</v>
      </c>
      <c r="G33" s="135">
        <v>569.06100136970474</v>
      </c>
      <c r="H33" s="161">
        <v>49364.1</v>
      </c>
      <c r="I33" s="160">
        <v>892.5</v>
      </c>
      <c r="J33" s="161">
        <v>1113</v>
      </c>
      <c r="K33" s="135">
        <v>994.90449438202199</v>
      </c>
      <c r="L33" s="161">
        <v>2107.3000000000002</v>
      </c>
      <c r="M33" s="160">
        <v>682.5</v>
      </c>
      <c r="N33" s="161">
        <v>783.30000000000007</v>
      </c>
      <c r="O33" s="135">
        <v>732.66750700825457</v>
      </c>
      <c r="P33" s="161">
        <v>147535.79999999999</v>
      </c>
    </row>
    <row r="34" spans="2:17" ht="11.1" customHeight="1" x14ac:dyDescent="0.15">
      <c r="B34" s="160"/>
      <c r="C34" s="285">
        <v>41144</v>
      </c>
      <c r="E34" s="160">
        <v>525</v>
      </c>
      <c r="F34" s="161">
        <v>609</v>
      </c>
      <c r="G34" s="135">
        <v>572.56754867964798</v>
      </c>
      <c r="H34" s="161">
        <v>44489.9</v>
      </c>
      <c r="I34" s="160">
        <v>892.5</v>
      </c>
      <c r="J34" s="161">
        <v>1113</v>
      </c>
      <c r="K34" s="135">
        <v>997.42261154028108</v>
      </c>
      <c r="L34" s="161">
        <v>2915.3</v>
      </c>
      <c r="M34" s="160">
        <v>683.55000000000007</v>
      </c>
      <c r="N34" s="161">
        <v>787.5</v>
      </c>
      <c r="O34" s="135">
        <v>735.26583945321283</v>
      </c>
      <c r="P34" s="161">
        <v>155972.79999999999</v>
      </c>
    </row>
    <row r="35" spans="2:17" ht="11.1" customHeight="1" x14ac:dyDescent="0.15">
      <c r="B35" s="160"/>
      <c r="C35" s="285">
        <v>41145</v>
      </c>
      <c r="E35" s="160">
        <v>514.5</v>
      </c>
      <c r="F35" s="161">
        <v>614.25</v>
      </c>
      <c r="G35" s="135">
        <v>564.60673928073561</v>
      </c>
      <c r="H35" s="161">
        <v>29317.5</v>
      </c>
      <c r="I35" s="160">
        <v>880.95</v>
      </c>
      <c r="J35" s="161">
        <v>1134</v>
      </c>
      <c r="K35" s="135">
        <v>1010.8585284280937</v>
      </c>
      <c r="L35" s="161">
        <v>1341</v>
      </c>
      <c r="M35" s="160">
        <v>678.30000000000007</v>
      </c>
      <c r="N35" s="161">
        <v>783.30000000000007</v>
      </c>
      <c r="O35" s="135">
        <v>730.64224110730152</v>
      </c>
      <c r="P35" s="161">
        <v>91567.8</v>
      </c>
    </row>
    <row r="36" spans="2:17" ht="11.1" customHeight="1" x14ac:dyDescent="0.15">
      <c r="B36" s="160"/>
      <c r="C36" s="285">
        <v>41148</v>
      </c>
      <c r="E36" s="160">
        <v>514.5</v>
      </c>
      <c r="F36" s="161">
        <v>609</v>
      </c>
      <c r="G36" s="135">
        <v>561.31068634283383</v>
      </c>
      <c r="H36" s="161">
        <v>107610</v>
      </c>
      <c r="I36" s="160">
        <v>869.40000000000009</v>
      </c>
      <c r="J36" s="161">
        <v>1134</v>
      </c>
      <c r="K36" s="135">
        <v>998.71448666358015</v>
      </c>
      <c r="L36" s="161">
        <v>6521.8</v>
      </c>
      <c r="M36" s="160">
        <v>671.05500000000006</v>
      </c>
      <c r="N36" s="161">
        <v>777</v>
      </c>
      <c r="O36" s="135">
        <v>724.12479919469752</v>
      </c>
      <c r="P36" s="161">
        <v>276013.7</v>
      </c>
    </row>
    <row r="37" spans="2:17" ht="11.1" customHeight="1" x14ac:dyDescent="0.15">
      <c r="B37" s="160"/>
      <c r="C37" s="285">
        <v>41149</v>
      </c>
      <c r="E37" s="160">
        <v>514.5</v>
      </c>
      <c r="F37" s="161">
        <v>609</v>
      </c>
      <c r="G37" s="135">
        <v>560.04483434119766</v>
      </c>
      <c r="H37" s="161">
        <v>38472.400000000001</v>
      </c>
      <c r="I37" s="160">
        <v>840</v>
      </c>
      <c r="J37" s="161">
        <v>1134</v>
      </c>
      <c r="K37" s="135">
        <v>986.8663911845731</v>
      </c>
      <c r="L37" s="161">
        <v>2468.5</v>
      </c>
      <c r="M37" s="160">
        <v>666.75</v>
      </c>
      <c r="N37" s="161">
        <v>774.9</v>
      </c>
      <c r="O37" s="135">
        <v>720.4233662940677</v>
      </c>
      <c r="P37" s="161">
        <v>129982.9</v>
      </c>
    </row>
    <row r="38" spans="2:17" ht="11.1" customHeight="1" x14ac:dyDescent="0.15">
      <c r="B38" s="160"/>
      <c r="C38" s="285">
        <v>41150</v>
      </c>
      <c r="D38" s="135"/>
      <c r="E38" s="160">
        <v>514.5</v>
      </c>
      <c r="F38" s="161">
        <v>609</v>
      </c>
      <c r="G38" s="135">
        <v>556.92049368835285</v>
      </c>
      <c r="H38" s="161">
        <v>26784.5</v>
      </c>
      <c r="I38" s="308">
        <v>840</v>
      </c>
      <c r="J38" s="308">
        <v>1141.3500000000001</v>
      </c>
      <c r="K38" s="308">
        <v>981.9337799315847</v>
      </c>
      <c r="L38" s="161">
        <v>3431</v>
      </c>
      <c r="M38" s="160">
        <v>673.05000000000007</v>
      </c>
      <c r="N38" s="161">
        <v>772.80000000000007</v>
      </c>
      <c r="O38" s="135">
        <v>716.41309683334498</v>
      </c>
      <c r="P38" s="161">
        <v>176139.8</v>
      </c>
    </row>
    <row r="39" spans="2:17" x14ac:dyDescent="0.15">
      <c r="B39" s="160"/>
      <c r="C39" s="285">
        <v>41151</v>
      </c>
      <c r="D39" s="135"/>
      <c r="E39" s="160">
        <v>519.75</v>
      </c>
      <c r="F39" s="160">
        <v>609</v>
      </c>
      <c r="G39" s="160">
        <v>561.71973587674256</v>
      </c>
      <c r="H39" s="160">
        <v>39666.5</v>
      </c>
      <c r="I39" s="160">
        <v>840</v>
      </c>
      <c r="J39" s="160">
        <v>1144.5</v>
      </c>
      <c r="K39" s="160">
        <v>980.08670733961935</v>
      </c>
      <c r="L39" s="160">
        <v>3619.3</v>
      </c>
      <c r="M39" s="160">
        <v>674.1</v>
      </c>
      <c r="N39" s="160">
        <v>775.95</v>
      </c>
      <c r="O39" s="160">
        <v>718.96489590460362</v>
      </c>
      <c r="P39" s="160">
        <v>140210.1</v>
      </c>
      <c r="Q39" s="160"/>
    </row>
    <row r="40" spans="2:17" x14ac:dyDescent="0.15">
      <c r="B40" s="160"/>
      <c r="C40" s="285">
        <v>41152</v>
      </c>
      <c r="D40" s="165"/>
      <c r="E40" s="161">
        <v>504</v>
      </c>
      <c r="F40" s="161">
        <v>609</v>
      </c>
      <c r="G40" s="161">
        <v>551.6009921445218</v>
      </c>
      <c r="H40" s="161">
        <v>41675.9</v>
      </c>
      <c r="I40" s="161">
        <v>840</v>
      </c>
      <c r="J40" s="161">
        <v>1134</v>
      </c>
      <c r="K40" s="161">
        <v>989.88466300394657</v>
      </c>
      <c r="L40" s="161">
        <v>5281.4</v>
      </c>
      <c r="M40" s="161">
        <v>656.25</v>
      </c>
      <c r="N40" s="161">
        <v>759.15</v>
      </c>
      <c r="O40" s="161">
        <v>708.70696021076321</v>
      </c>
      <c r="P40" s="165">
        <v>119105.60000000001</v>
      </c>
    </row>
    <row r="41" spans="2:17" x14ac:dyDescent="0.15">
      <c r="B41" s="153"/>
      <c r="C41" s="307"/>
      <c r="D41" s="166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6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6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136" customWidth="1"/>
    <col min="2" max="2" width="4.125" style="136" customWidth="1"/>
    <col min="3" max="3" width="3.125" style="136" customWidth="1"/>
    <col min="4" max="4" width="2.625" style="136" customWidth="1"/>
    <col min="5" max="7" width="7.625" style="136" customWidth="1"/>
    <col min="8" max="8" width="9.125" style="136" customWidth="1"/>
    <col min="9" max="11" width="7.625" style="136" customWidth="1"/>
    <col min="12" max="12" width="9.125" style="136" customWidth="1"/>
    <col min="13" max="15" width="7.625" style="136" customWidth="1"/>
    <col min="16" max="16" width="9.125" style="136" customWidth="1"/>
    <col min="17" max="19" width="7.625" style="136" customWidth="1"/>
    <col min="20" max="20" width="9.125" style="136" customWidth="1"/>
    <col min="21" max="25" width="7.5" style="136"/>
    <col min="26" max="26" width="9.5" style="136" customWidth="1"/>
    <col min="27" max="16384" width="7.5" style="136"/>
  </cols>
  <sheetData>
    <row r="3" spans="1:28" x14ac:dyDescent="0.15">
      <c r="B3" s="136" t="s">
        <v>228</v>
      </c>
    </row>
    <row r="4" spans="1:28" x14ac:dyDescent="0.15">
      <c r="T4" s="137" t="s">
        <v>85</v>
      </c>
      <c r="V4" s="135"/>
      <c r="W4" s="135"/>
      <c r="X4" s="135"/>
      <c r="Y4" s="135"/>
      <c r="Z4" s="135"/>
      <c r="AA4" s="135"/>
    </row>
    <row r="5" spans="1:28" ht="6" customHeight="1" x14ac:dyDescent="0.15"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V5" s="135"/>
      <c r="W5" s="135"/>
      <c r="X5" s="135"/>
      <c r="Y5" s="135"/>
      <c r="Z5" s="135"/>
      <c r="AA5" s="135"/>
    </row>
    <row r="6" spans="1:28" ht="13.5" customHeight="1" x14ac:dyDescent="0.15">
      <c r="B6" s="160"/>
      <c r="C6" s="139" t="s">
        <v>86</v>
      </c>
      <c r="D6" s="140"/>
      <c r="E6" s="714" t="s">
        <v>229</v>
      </c>
      <c r="F6" s="715"/>
      <c r="G6" s="715"/>
      <c r="H6" s="716"/>
      <c r="I6" s="714" t="s">
        <v>230</v>
      </c>
      <c r="J6" s="715"/>
      <c r="K6" s="715"/>
      <c r="L6" s="716"/>
      <c r="M6" s="714" t="s">
        <v>231</v>
      </c>
      <c r="N6" s="715"/>
      <c r="O6" s="715"/>
      <c r="P6" s="716"/>
      <c r="Q6" s="714" t="s">
        <v>232</v>
      </c>
      <c r="R6" s="715"/>
      <c r="S6" s="715"/>
      <c r="T6" s="716"/>
      <c r="V6" s="158"/>
      <c r="W6" s="144"/>
      <c r="X6" s="144"/>
      <c r="Y6" s="144"/>
      <c r="Z6" s="144"/>
      <c r="AA6" s="144"/>
      <c r="AB6" s="144"/>
    </row>
    <row r="7" spans="1:28" ht="13.5" x14ac:dyDescent="0.15">
      <c r="B7" s="309" t="s">
        <v>92</v>
      </c>
      <c r="C7" s="310"/>
      <c r="D7" s="311"/>
      <c r="E7" s="139" t="s">
        <v>233</v>
      </c>
      <c r="F7" s="264" t="s">
        <v>234</v>
      </c>
      <c r="G7" s="141" t="s">
        <v>174</v>
      </c>
      <c r="H7" s="264" t="s">
        <v>235</v>
      </c>
      <c r="I7" s="139" t="s">
        <v>233</v>
      </c>
      <c r="J7" s="264" t="s">
        <v>234</v>
      </c>
      <c r="K7" s="141" t="s">
        <v>174</v>
      </c>
      <c r="L7" s="264" t="s">
        <v>175</v>
      </c>
      <c r="M7" s="139" t="s">
        <v>233</v>
      </c>
      <c r="N7" s="264" t="s">
        <v>234</v>
      </c>
      <c r="O7" s="141" t="s">
        <v>174</v>
      </c>
      <c r="P7" s="264" t="s">
        <v>96</v>
      </c>
      <c r="Q7" s="139" t="s">
        <v>233</v>
      </c>
      <c r="R7" s="264" t="s">
        <v>234</v>
      </c>
      <c r="S7" s="141" t="s">
        <v>174</v>
      </c>
      <c r="T7" s="264" t="s">
        <v>96</v>
      </c>
      <c r="V7" s="158"/>
      <c r="W7" s="158"/>
      <c r="X7" s="158"/>
      <c r="Y7" s="158"/>
      <c r="Z7" s="158"/>
      <c r="AA7" s="158"/>
      <c r="AB7" s="158"/>
    </row>
    <row r="8" spans="1:28" ht="13.5" x14ac:dyDescent="0.15">
      <c r="B8" s="184" t="s">
        <v>0</v>
      </c>
      <c r="C8" s="135">
        <v>20</v>
      </c>
      <c r="D8" s="185" t="s">
        <v>1</v>
      </c>
      <c r="E8" s="160">
        <v>714</v>
      </c>
      <c r="F8" s="161">
        <v>924</v>
      </c>
      <c r="G8" s="135">
        <v>817</v>
      </c>
      <c r="H8" s="161">
        <v>504824</v>
      </c>
      <c r="I8" s="160">
        <v>462</v>
      </c>
      <c r="J8" s="161">
        <v>609</v>
      </c>
      <c r="K8" s="135">
        <v>530</v>
      </c>
      <c r="L8" s="161">
        <v>820888</v>
      </c>
      <c r="M8" s="160">
        <v>735</v>
      </c>
      <c r="N8" s="161">
        <v>998</v>
      </c>
      <c r="O8" s="135">
        <v>869</v>
      </c>
      <c r="P8" s="161">
        <v>1341036</v>
      </c>
      <c r="Q8" s="160">
        <v>599</v>
      </c>
      <c r="R8" s="161">
        <v>893</v>
      </c>
      <c r="S8" s="135">
        <v>769</v>
      </c>
      <c r="T8" s="161">
        <v>865062</v>
      </c>
      <c r="V8" s="158"/>
      <c r="W8" s="158"/>
      <c r="X8" s="158"/>
      <c r="Y8" s="158"/>
      <c r="Z8" s="158"/>
      <c r="AA8" s="158"/>
      <c r="AB8" s="158"/>
    </row>
    <row r="9" spans="1:28" ht="13.5" x14ac:dyDescent="0.15">
      <c r="B9" s="160"/>
      <c r="C9" s="135">
        <v>21</v>
      </c>
      <c r="D9" s="135"/>
      <c r="E9" s="160">
        <v>609</v>
      </c>
      <c r="F9" s="161">
        <v>840</v>
      </c>
      <c r="G9" s="135">
        <v>717</v>
      </c>
      <c r="H9" s="161">
        <v>512298</v>
      </c>
      <c r="I9" s="160">
        <v>347</v>
      </c>
      <c r="J9" s="161">
        <v>578</v>
      </c>
      <c r="K9" s="135">
        <v>469</v>
      </c>
      <c r="L9" s="161">
        <v>858382</v>
      </c>
      <c r="M9" s="160">
        <v>630</v>
      </c>
      <c r="N9" s="161">
        <v>945</v>
      </c>
      <c r="O9" s="135">
        <v>769</v>
      </c>
      <c r="P9" s="161">
        <v>1579631</v>
      </c>
      <c r="Q9" s="160">
        <v>525</v>
      </c>
      <c r="R9" s="161">
        <v>830</v>
      </c>
      <c r="S9" s="135">
        <v>658</v>
      </c>
      <c r="T9" s="161">
        <v>1543778</v>
      </c>
      <c r="V9" s="158"/>
      <c r="W9" s="158"/>
      <c r="X9" s="158"/>
      <c r="Y9" s="158"/>
      <c r="Z9" s="158"/>
      <c r="AA9" s="158"/>
      <c r="AB9" s="158"/>
    </row>
    <row r="10" spans="1:28" ht="13.5" x14ac:dyDescent="0.15">
      <c r="B10" s="160"/>
      <c r="C10" s="135">
        <v>22</v>
      </c>
      <c r="D10" s="165"/>
      <c r="E10" s="161">
        <v>609</v>
      </c>
      <c r="F10" s="161">
        <v>1044</v>
      </c>
      <c r="G10" s="161">
        <v>872</v>
      </c>
      <c r="H10" s="161">
        <v>662250</v>
      </c>
      <c r="I10" s="161">
        <v>399</v>
      </c>
      <c r="J10" s="161">
        <v>731</v>
      </c>
      <c r="K10" s="161">
        <v>521</v>
      </c>
      <c r="L10" s="161">
        <v>1062981</v>
      </c>
      <c r="M10" s="161">
        <v>714</v>
      </c>
      <c r="N10" s="161">
        <v>1191</v>
      </c>
      <c r="O10" s="161">
        <v>918</v>
      </c>
      <c r="P10" s="161">
        <v>1207229</v>
      </c>
      <c r="Q10" s="161">
        <v>630</v>
      </c>
      <c r="R10" s="161">
        <v>956</v>
      </c>
      <c r="S10" s="161">
        <v>785</v>
      </c>
      <c r="T10" s="165">
        <v>1245464</v>
      </c>
      <c r="V10" s="158"/>
      <c r="W10" s="158"/>
      <c r="X10" s="158"/>
      <c r="Y10" s="158"/>
      <c r="Z10" s="158"/>
      <c r="AA10" s="158"/>
      <c r="AB10" s="158"/>
    </row>
    <row r="11" spans="1:28" x14ac:dyDescent="0.15">
      <c r="B11" s="153"/>
      <c r="C11" s="154">
        <v>23</v>
      </c>
      <c r="D11" s="166"/>
      <c r="E11" s="167">
        <v>693</v>
      </c>
      <c r="F11" s="167">
        <v>1013.25</v>
      </c>
      <c r="G11" s="167">
        <v>865.53728250505583</v>
      </c>
      <c r="H11" s="167">
        <v>458245.99999999994</v>
      </c>
      <c r="I11" s="167">
        <v>420</v>
      </c>
      <c r="J11" s="167">
        <v>714</v>
      </c>
      <c r="K11" s="167">
        <v>566.04624665720007</v>
      </c>
      <c r="L11" s="167">
        <v>719951.3</v>
      </c>
      <c r="M11" s="167">
        <v>714</v>
      </c>
      <c r="N11" s="167">
        <v>1050</v>
      </c>
      <c r="O11" s="167">
        <v>902.42878703165979</v>
      </c>
      <c r="P11" s="167">
        <v>1170011.8999999999</v>
      </c>
      <c r="Q11" s="167">
        <v>640.5</v>
      </c>
      <c r="R11" s="167">
        <v>1001.7</v>
      </c>
      <c r="S11" s="167">
        <v>848.86738257355478</v>
      </c>
      <c r="T11" s="167">
        <v>889206</v>
      </c>
      <c r="V11" s="135"/>
      <c r="W11" s="135"/>
      <c r="X11" s="135"/>
      <c r="Y11" s="135"/>
      <c r="Z11" s="135"/>
      <c r="AA11" s="135"/>
    </row>
    <row r="12" spans="1:28" ht="13.5" customHeight="1" x14ac:dyDescent="0.15">
      <c r="A12" s="135"/>
      <c r="B12" s="160" t="s">
        <v>98</v>
      </c>
      <c r="C12" s="150">
        <v>8</v>
      </c>
      <c r="D12" s="165" t="s">
        <v>116</v>
      </c>
      <c r="E12" s="161">
        <v>787.5</v>
      </c>
      <c r="F12" s="161">
        <v>924</v>
      </c>
      <c r="G12" s="165">
        <v>831.52447749952944</v>
      </c>
      <c r="H12" s="161">
        <v>35481.1</v>
      </c>
      <c r="I12" s="161">
        <v>525</v>
      </c>
      <c r="J12" s="161">
        <v>714</v>
      </c>
      <c r="K12" s="161">
        <v>625.29185895702642</v>
      </c>
      <c r="L12" s="161">
        <v>50791.4</v>
      </c>
      <c r="M12" s="161">
        <v>787.5</v>
      </c>
      <c r="N12" s="161">
        <v>997.5</v>
      </c>
      <c r="O12" s="161">
        <v>896.44042187714729</v>
      </c>
      <c r="P12" s="161">
        <v>126738.6</v>
      </c>
      <c r="Q12" s="161">
        <v>735</v>
      </c>
      <c r="R12" s="161">
        <v>960.75</v>
      </c>
      <c r="S12" s="161">
        <v>860.99823282473938</v>
      </c>
      <c r="T12" s="165">
        <v>129716.2</v>
      </c>
    </row>
    <row r="13" spans="1:28" ht="13.5" customHeight="1" x14ac:dyDescent="0.15">
      <c r="A13" s="135"/>
      <c r="B13" s="160"/>
      <c r="C13" s="150">
        <v>9</v>
      </c>
      <c r="D13" s="165"/>
      <c r="E13" s="161">
        <v>756</v>
      </c>
      <c r="F13" s="161">
        <v>882</v>
      </c>
      <c r="G13" s="161">
        <v>808.28968253968276</v>
      </c>
      <c r="H13" s="161">
        <v>21216.7</v>
      </c>
      <c r="I13" s="161">
        <v>462</v>
      </c>
      <c r="J13" s="161">
        <v>630</v>
      </c>
      <c r="K13" s="161">
        <v>566.43896285850337</v>
      </c>
      <c r="L13" s="161">
        <v>49831.199999999997</v>
      </c>
      <c r="M13" s="161">
        <v>756</v>
      </c>
      <c r="N13" s="161">
        <v>966</v>
      </c>
      <c r="O13" s="161">
        <v>858.58202635501436</v>
      </c>
      <c r="P13" s="161">
        <v>92062.7</v>
      </c>
      <c r="Q13" s="161">
        <v>682.5</v>
      </c>
      <c r="R13" s="161">
        <v>892.5</v>
      </c>
      <c r="S13" s="161">
        <v>815.4946984182169</v>
      </c>
      <c r="T13" s="165">
        <v>43060.5</v>
      </c>
    </row>
    <row r="14" spans="1:28" ht="13.5" customHeight="1" x14ac:dyDescent="0.15">
      <c r="A14" s="135"/>
      <c r="B14" s="160"/>
      <c r="C14" s="150">
        <v>10</v>
      </c>
      <c r="D14" s="165"/>
      <c r="E14" s="161">
        <v>756</v>
      </c>
      <c r="F14" s="161">
        <v>840</v>
      </c>
      <c r="G14" s="165">
        <v>801.88235294117624</v>
      </c>
      <c r="H14" s="161">
        <v>28222.6</v>
      </c>
      <c r="I14" s="161">
        <v>441</v>
      </c>
      <c r="J14" s="161">
        <v>588</v>
      </c>
      <c r="K14" s="161">
        <v>525.02393655721005</v>
      </c>
      <c r="L14" s="161">
        <v>51524</v>
      </c>
      <c r="M14" s="161">
        <v>735</v>
      </c>
      <c r="N14" s="161">
        <v>945</v>
      </c>
      <c r="O14" s="161">
        <v>838.30989402362775</v>
      </c>
      <c r="P14" s="161">
        <v>79275.399999999994</v>
      </c>
      <c r="Q14" s="161">
        <v>682.5</v>
      </c>
      <c r="R14" s="161">
        <v>871.5</v>
      </c>
      <c r="S14" s="161">
        <v>808.23811459417277</v>
      </c>
      <c r="T14" s="165">
        <v>48681.7</v>
      </c>
    </row>
    <row r="15" spans="1:28" ht="13.5" customHeight="1" x14ac:dyDescent="0.15">
      <c r="A15" s="135"/>
      <c r="B15" s="160"/>
      <c r="C15" s="150">
        <v>11</v>
      </c>
      <c r="D15" s="165"/>
      <c r="E15" s="161">
        <v>693</v>
      </c>
      <c r="F15" s="161">
        <v>840</v>
      </c>
      <c r="G15" s="161">
        <v>727.09084406294721</v>
      </c>
      <c r="H15" s="161">
        <v>33218.6</v>
      </c>
      <c r="I15" s="161">
        <v>441</v>
      </c>
      <c r="J15" s="161">
        <v>568.05000000000007</v>
      </c>
      <c r="K15" s="161">
        <v>507.03483858535071</v>
      </c>
      <c r="L15" s="161">
        <v>44262.5</v>
      </c>
      <c r="M15" s="161">
        <v>714</v>
      </c>
      <c r="N15" s="161">
        <v>819</v>
      </c>
      <c r="O15" s="161">
        <v>758.49389869712979</v>
      </c>
      <c r="P15" s="161">
        <v>148799.70000000001</v>
      </c>
      <c r="Q15" s="161">
        <v>640.5</v>
      </c>
      <c r="R15" s="161">
        <v>850.5</v>
      </c>
      <c r="S15" s="161">
        <v>820.67741582339329</v>
      </c>
      <c r="T15" s="165">
        <v>66749.100000000006</v>
      </c>
    </row>
    <row r="16" spans="1:28" ht="13.5" customHeight="1" x14ac:dyDescent="0.15">
      <c r="A16" s="135"/>
      <c r="B16" s="160"/>
      <c r="C16" s="150">
        <v>12</v>
      </c>
      <c r="D16" s="165"/>
      <c r="E16" s="161">
        <v>703.5</v>
      </c>
      <c r="F16" s="161">
        <v>819</v>
      </c>
      <c r="G16" s="165">
        <v>752.25384974334975</v>
      </c>
      <c r="H16" s="161">
        <v>47684.9</v>
      </c>
      <c r="I16" s="161">
        <v>451.5</v>
      </c>
      <c r="J16" s="161">
        <v>504</v>
      </c>
      <c r="K16" s="161">
        <v>483.45140233249924</v>
      </c>
      <c r="L16" s="161">
        <v>59948</v>
      </c>
      <c r="M16" s="161">
        <v>735</v>
      </c>
      <c r="N16" s="161">
        <v>871.5</v>
      </c>
      <c r="O16" s="161">
        <v>814.22883858267744</v>
      </c>
      <c r="P16" s="161">
        <v>122815.9</v>
      </c>
      <c r="Q16" s="161">
        <v>651</v>
      </c>
      <c r="R16" s="161">
        <v>861</v>
      </c>
      <c r="S16" s="161">
        <v>768.0847517945781</v>
      </c>
      <c r="T16" s="165">
        <v>110752.1</v>
      </c>
    </row>
    <row r="17" spans="1:23" ht="13.5" customHeight="1" x14ac:dyDescent="0.15">
      <c r="A17" s="135"/>
      <c r="B17" s="160" t="s">
        <v>100</v>
      </c>
      <c r="C17" s="150">
        <v>1</v>
      </c>
      <c r="D17" s="165" t="s">
        <v>116</v>
      </c>
      <c r="E17" s="161">
        <v>714</v>
      </c>
      <c r="F17" s="161">
        <v>840</v>
      </c>
      <c r="G17" s="161">
        <v>763.9271294928609</v>
      </c>
      <c r="H17" s="161">
        <v>47208.4</v>
      </c>
      <c r="I17" s="161">
        <v>441</v>
      </c>
      <c r="J17" s="161">
        <v>483</v>
      </c>
      <c r="K17" s="161">
        <v>463.37992272254417</v>
      </c>
      <c r="L17" s="161">
        <v>59665.8</v>
      </c>
      <c r="M17" s="161">
        <v>766.5</v>
      </c>
      <c r="N17" s="161">
        <v>877.80000000000007</v>
      </c>
      <c r="O17" s="161">
        <v>814.39352017136753</v>
      </c>
      <c r="P17" s="161">
        <v>48852.1</v>
      </c>
      <c r="Q17" s="161">
        <v>682.5</v>
      </c>
      <c r="R17" s="161">
        <v>840</v>
      </c>
      <c r="S17" s="161">
        <v>771.13262265072581</v>
      </c>
      <c r="T17" s="165">
        <v>106707.9</v>
      </c>
    </row>
    <row r="18" spans="1:23" ht="13.5" customHeight="1" x14ac:dyDescent="0.15">
      <c r="A18" s="135"/>
      <c r="B18" s="160"/>
      <c r="C18" s="150">
        <v>2</v>
      </c>
      <c r="D18" s="165"/>
      <c r="E18" s="161">
        <v>661.5</v>
      </c>
      <c r="F18" s="161">
        <v>714</v>
      </c>
      <c r="G18" s="161">
        <v>698.52843315184509</v>
      </c>
      <c r="H18" s="161">
        <v>45090.9</v>
      </c>
      <c r="I18" s="161">
        <v>388.5</v>
      </c>
      <c r="J18" s="161">
        <v>441</v>
      </c>
      <c r="K18" s="161">
        <v>414.32114143920597</v>
      </c>
      <c r="L18" s="161">
        <v>63812.9</v>
      </c>
      <c r="M18" s="161">
        <v>682.5</v>
      </c>
      <c r="N18" s="161">
        <v>735</v>
      </c>
      <c r="O18" s="161">
        <v>719.66972110315032</v>
      </c>
      <c r="P18" s="161">
        <v>82685.399999999994</v>
      </c>
      <c r="Q18" s="161">
        <v>651</v>
      </c>
      <c r="R18" s="161">
        <v>714</v>
      </c>
      <c r="S18" s="161">
        <v>693.30050598218509</v>
      </c>
      <c r="T18" s="165">
        <v>70842</v>
      </c>
    </row>
    <row r="19" spans="1:23" ht="13.5" customHeight="1" x14ac:dyDescent="0.15">
      <c r="A19" s="135"/>
      <c r="B19" s="160"/>
      <c r="C19" s="150">
        <v>3</v>
      </c>
      <c r="D19" s="165"/>
      <c r="E19" s="161">
        <v>672</v>
      </c>
      <c r="F19" s="161">
        <v>714</v>
      </c>
      <c r="G19" s="161">
        <v>693.63779238274083</v>
      </c>
      <c r="H19" s="161">
        <v>48505</v>
      </c>
      <c r="I19" s="161">
        <v>378</v>
      </c>
      <c r="J19" s="161">
        <v>430.5</v>
      </c>
      <c r="K19" s="161">
        <v>399.12691158900839</v>
      </c>
      <c r="L19" s="161">
        <v>72843.7</v>
      </c>
      <c r="M19" s="161">
        <v>666.75</v>
      </c>
      <c r="N19" s="161">
        <v>735</v>
      </c>
      <c r="O19" s="161">
        <v>706.70402460685352</v>
      </c>
      <c r="P19" s="161">
        <v>98488.1</v>
      </c>
      <c r="Q19" s="161">
        <v>661.5</v>
      </c>
      <c r="R19" s="161">
        <v>714</v>
      </c>
      <c r="S19" s="161">
        <v>682.81665668064716</v>
      </c>
      <c r="T19" s="165">
        <v>81060.399999999994</v>
      </c>
    </row>
    <row r="20" spans="1:23" ht="13.5" customHeight="1" x14ac:dyDescent="0.15">
      <c r="A20" s="135"/>
      <c r="B20" s="160"/>
      <c r="C20" s="150">
        <v>4</v>
      </c>
      <c r="D20" s="165"/>
      <c r="E20" s="161">
        <v>630</v>
      </c>
      <c r="F20" s="161">
        <v>682.5</v>
      </c>
      <c r="G20" s="161">
        <v>664.28270854021855</v>
      </c>
      <c r="H20" s="161">
        <v>42033.5</v>
      </c>
      <c r="I20" s="161">
        <v>399</v>
      </c>
      <c r="J20" s="161">
        <v>472.5</v>
      </c>
      <c r="K20" s="161">
        <v>444.66372141372148</v>
      </c>
      <c r="L20" s="161">
        <v>55062.2</v>
      </c>
      <c r="M20" s="161">
        <v>682.5</v>
      </c>
      <c r="N20" s="161">
        <v>798</v>
      </c>
      <c r="O20" s="161">
        <v>737.24978767375376</v>
      </c>
      <c r="P20" s="161">
        <v>108698.3</v>
      </c>
      <c r="Q20" s="161">
        <v>630</v>
      </c>
      <c r="R20" s="161">
        <v>714</v>
      </c>
      <c r="S20" s="161">
        <v>677.98148379832367</v>
      </c>
      <c r="T20" s="165">
        <v>65490.9</v>
      </c>
    </row>
    <row r="21" spans="1:23" ht="13.5" customHeight="1" x14ac:dyDescent="0.15">
      <c r="A21" s="135"/>
      <c r="B21" s="160"/>
      <c r="C21" s="150">
        <v>5</v>
      </c>
      <c r="D21" s="165"/>
      <c r="E21" s="161">
        <v>656.25</v>
      </c>
      <c r="F21" s="161">
        <v>719.25</v>
      </c>
      <c r="G21" s="161">
        <v>677.10581773343813</v>
      </c>
      <c r="H21" s="161">
        <v>51857.3</v>
      </c>
      <c r="I21" s="161">
        <v>451.5</v>
      </c>
      <c r="J21" s="161">
        <v>504</v>
      </c>
      <c r="K21" s="161">
        <v>476.47032956195869</v>
      </c>
      <c r="L21" s="161">
        <v>58738.9</v>
      </c>
      <c r="M21" s="161">
        <v>682.5</v>
      </c>
      <c r="N21" s="161">
        <v>782.25</v>
      </c>
      <c r="O21" s="161">
        <v>734.53910061980719</v>
      </c>
      <c r="P21" s="161">
        <v>108088.3</v>
      </c>
      <c r="Q21" s="161">
        <v>651</v>
      </c>
      <c r="R21" s="161">
        <v>714</v>
      </c>
      <c r="S21" s="161">
        <v>682.96693069306934</v>
      </c>
      <c r="T21" s="165">
        <v>32505.4</v>
      </c>
    </row>
    <row r="22" spans="1:23" ht="13.5" customHeight="1" x14ac:dyDescent="0.15">
      <c r="A22" s="135"/>
      <c r="B22" s="160"/>
      <c r="C22" s="150">
        <v>6</v>
      </c>
      <c r="D22" s="165"/>
      <c r="E22" s="161">
        <v>645.75</v>
      </c>
      <c r="F22" s="161">
        <v>750.75</v>
      </c>
      <c r="G22" s="161">
        <v>676.94568690095844</v>
      </c>
      <c r="H22" s="161">
        <v>42386.1</v>
      </c>
      <c r="I22" s="161">
        <v>399</v>
      </c>
      <c r="J22" s="161">
        <v>504</v>
      </c>
      <c r="K22" s="161">
        <v>467.69925211556921</v>
      </c>
      <c r="L22" s="161">
        <v>143839.1</v>
      </c>
      <c r="M22" s="161">
        <v>640.5</v>
      </c>
      <c r="N22" s="161">
        <v>840</v>
      </c>
      <c r="O22" s="161">
        <v>706.7149235348453</v>
      </c>
      <c r="P22" s="161">
        <v>141818.20000000001</v>
      </c>
      <c r="Q22" s="161">
        <v>577.5</v>
      </c>
      <c r="R22" s="161">
        <v>735</v>
      </c>
      <c r="S22" s="161">
        <v>640.80245917580874</v>
      </c>
      <c r="T22" s="165">
        <v>61057.3</v>
      </c>
    </row>
    <row r="23" spans="1:23" ht="13.5" customHeight="1" x14ac:dyDescent="0.15">
      <c r="A23" s="135"/>
      <c r="B23" s="160"/>
      <c r="C23" s="150">
        <v>7</v>
      </c>
      <c r="D23" s="165"/>
      <c r="E23" s="161">
        <v>561.75</v>
      </c>
      <c r="F23" s="161">
        <v>714</v>
      </c>
      <c r="G23" s="161">
        <v>655.79979478888151</v>
      </c>
      <c r="H23" s="161">
        <v>80936.7</v>
      </c>
      <c r="I23" s="161">
        <v>451.5</v>
      </c>
      <c r="J23" s="161">
        <v>504</v>
      </c>
      <c r="K23" s="161">
        <v>476.16012553790409</v>
      </c>
      <c r="L23" s="161">
        <v>79980.600000000006</v>
      </c>
      <c r="M23" s="161">
        <v>609</v>
      </c>
      <c r="N23" s="161">
        <v>787.5</v>
      </c>
      <c r="O23" s="161">
        <v>692.69491029641165</v>
      </c>
      <c r="P23" s="161">
        <v>183586.9</v>
      </c>
      <c r="Q23" s="161">
        <v>514.5</v>
      </c>
      <c r="R23" s="161">
        <v>682.5</v>
      </c>
      <c r="S23" s="161">
        <v>598.54863735826552</v>
      </c>
      <c r="T23" s="165">
        <v>67426.100000000006</v>
      </c>
    </row>
    <row r="24" spans="1:23" ht="13.5" customHeight="1" x14ac:dyDescent="0.15">
      <c r="A24" s="135"/>
      <c r="B24" s="153"/>
      <c r="C24" s="157">
        <v>8</v>
      </c>
      <c r="D24" s="166"/>
      <c r="E24" s="169">
        <v>609</v>
      </c>
      <c r="F24" s="169">
        <v>787.5</v>
      </c>
      <c r="G24" s="169">
        <v>671.6778838628893</v>
      </c>
      <c r="H24" s="169">
        <v>41755.1</v>
      </c>
      <c r="I24" s="169">
        <v>399</v>
      </c>
      <c r="J24" s="169">
        <v>567</v>
      </c>
      <c r="K24" s="169">
        <v>483.39242539338028</v>
      </c>
      <c r="L24" s="169">
        <v>86401.4</v>
      </c>
      <c r="M24" s="169">
        <v>630</v>
      </c>
      <c r="N24" s="169">
        <v>787.5</v>
      </c>
      <c r="O24" s="169">
        <v>703.8771909047847</v>
      </c>
      <c r="P24" s="169">
        <v>180621.1</v>
      </c>
      <c r="Q24" s="169">
        <v>567</v>
      </c>
      <c r="R24" s="169">
        <v>682.5</v>
      </c>
      <c r="S24" s="169">
        <v>619.87418140144086</v>
      </c>
      <c r="T24" s="166">
        <v>89284.4</v>
      </c>
    </row>
    <row r="25" spans="1:23" ht="13.5" customHeight="1" x14ac:dyDescent="0.15">
      <c r="B25" s="160"/>
      <c r="C25" s="155" t="s">
        <v>86</v>
      </c>
      <c r="D25" s="170"/>
      <c r="E25" s="717" t="s">
        <v>225</v>
      </c>
      <c r="F25" s="718"/>
      <c r="G25" s="718"/>
      <c r="H25" s="312"/>
      <c r="I25" s="717" t="s">
        <v>226</v>
      </c>
      <c r="J25" s="718"/>
      <c r="K25" s="718"/>
      <c r="L25" s="719"/>
      <c r="M25" s="160"/>
      <c r="N25" s="135"/>
      <c r="O25" s="135"/>
      <c r="P25" s="135"/>
      <c r="Q25" s="135"/>
      <c r="R25" s="135"/>
      <c r="S25" s="135"/>
      <c r="T25" s="135"/>
      <c r="V25" s="144"/>
      <c r="W25" s="144"/>
    </row>
    <row r="26" spans="1:23" ht="13.5" x14ac:dyDescent="0.15">
      <c r="B26" s="309" t="s">
        <v>92</v>
      </c>
      <c r="C26" s="310"/>
      <c r="D26" s="311"/>
      <c r="E26" s="139" t="s">
        <v>233</v>
      </c>
      <c r="F26" s="264" t="s">
        <v>234</v>
      </c>
      <c r="G26" s="141" t="s">
        <v>174</v>
      </c>
      <c r="H26" s="264" t="s">
        <v>175</v>
      </c>
      <c r="I26" s="139" t="s">
        <v>233</v>
      </c>
      <c r="J26" s="264" t="s">
        <v>234</v>
      </c>
      <c r="K26" s="141" t="s">
        <v>174</v>
      </c>
      <c r="L26" s="264" t="s">
        <v>96</v>
      </c>
      <c r="M26" s="160"/>
      <c r="N26" s="135"/>
      <c r="O26" s="135"/>
      <c r="P26" s="135"/>
      <c r="Q26" s="135"/>
      <c r="R26" s="135"/>
      <c r="S26" s="135"/>
      <c r="T26" s="135"/>
      <c r="U26" s="135"/>
      <c r="V26" s="158"/>
      <c r="W26" s="158"/>
    </row>
    <row r="27" spans="1:23" ht="13.5" x14ac:dyDescent="0.15">
      <c r="B27" s="184" t="s">
        <v>0</v>
      </c>
      <c r="C27" s="135">
        <v>20</v>
      </c>
      <c r="D27" s="185" t="s">
        <v>1</v>
      </c>
      <c r="E27" s="160">
        <v>462</v>
      </c>
      <c r="F27" s="161">
        <v>630</v>
      </c>
      <c r="G27" s="135">
        <v>565</v>
      </c>
      <c r="H27" s="161">
        <v>1142912</v>
      </c>
      <c r="I27" s="160">
        <v>630</v>
      </c>
      <c r="J27" s="161">
        <v>992</v>
      </c>
      <c r="K27" s="135">
        <v>841</v>
      </c>
      <c r="L27" s="161">
        <v>194188</v>
      </c>
      <c r="M27" s="160"/>
      <c r="N27" s="135"/>
      <c r="O27" s="135"/>
      <c r="P27" s="135"/>
      <c r="Q27" s="135"/>
      <c r="R27" s="135"/>
      <c r="S27" s="135"/>
      <c r="T27" s="135"/>
      <c r="U27" s="135"/>
      <c r="V27" s="158"/>
      <c r="W27" s="158"/>
    </row>
    <row r="28" spans="1:23" ht="13.5" x14ac:dyDescent="0.15">
      <c r="B28" s="160"/>
      <c r="C28" s="135">
        <v>21</v>
      </c>
      <c r="D28" s="135"/>
      <c r="E28" s="160">
        <v>368</v>
      </c>
      <c r="F28" s="161">
        <v>607</v>
      </c>
      <c r="G28" s="135">
        <v>487</v>
      </c>
      <c r="H28" s="161">
        <v>1438524</v>
      </c>
      <c r="I28" s="160">
        <v>683</v>
      </c>
      <c r="J28" s="161">
        <v>1112</v>
      </c>
      <c r="K28" s="135">
        <v>823</v>
      </c>
      <c r="L28" s="161">
        <v>161344</v>
      </c>
      <c r="M28" s="160"/>
      <c r="N28" s="135"/>
      <c r="O28" s="135"/>
      <c r="P28" s="135"/>
      <c r="Q28" s="135"/>
      <c r="R28" s="135"/>
      <c r="S28" s="135"/>
      <c r="T28" s="135"/>
      <c r="U28" s="135"/>
      <c r="V28" s="158"/>
      <c r="W28" s="158"/>
    </row>
    <row r="29" spans="1:23" ht="13.5" x14ac:dyDescent="0.15">
      <c r="B29" s="160"/>
      <c r="C29" s="135">
        <v>22</v>
      </c>
      <c r="D29" s="165"/>
      <c r="E29" s="161">
        <v>420</v>
      </c>
      <c r="F29" s="161">
        <v>713</v>
      </c>
      <c r="G29" s="161">
        <v>548</v>
      </c>
      <c r="H29" s="161">
        <v>1394607</v>
      </c>
      <c r="I29" s="161">
        <v>756</v>
      </c>
      <c r="J29" s="161">
        <v>1113</v>
      </c>
      <c r="K29" s="161">
        <v>892</v>
      </c>
      <c r="L29" s="165">
        <v>153086</v>
      </c>
      <c r="M29" s="160"/>
      <c r="N29" s="135"/>
      <c r="O29" s="135"/>
      <c r="P29" s="135"/>
      <c r="Q29" s="135"/>
      <c r="R29" s="135"/>
      <c r="S29" s="135"/>
      <c r="T29" s="135"/>
      <c r="U29" s="135"/>
      <c r="V29" s="158"/>
      <c r="W29" s="158"/>
    </row>
    <row r="30" spans="1:23" ht="13.5" x14ac:dyDescent="0.15">
      <c r="B30" s="153"/>
      <c r="C30" s="154">
        <v>23</v>
      </c>
      <c r="D30" s="166"/>
      <c r="E30" s="167">
        <v>451.5</v>
      </c>
      <c r="F30" s="167">
        <v>682.5</v>
      </c>
      <c r="G30" s="167">
        <v>575.97217555194106</v>
      </c>
      <c r="H30" s="167">
        <v>1966379.2000000007</v>
      </c>
      <c r="I30" s="167">
        <v>714</v>
      </c>
      <c r="J30" s="167">
        <v>1113</v>
      </c>
      <c r="K30" s="167">
        <v>935.40442020865669</v>
      </c>
      <c r="L30" s="168">
        <v>112947.3</v>
      </c>
      <c r="M30" s="135"/>
      <c r="N30" s="135"/>
      <c r="O30" s="135"/>
      <c r="P30" s="135"/>
      <c r="Q30" s="135"/>
      <c r="R30" s="144"/>
      <c r="S30" s="158"/>
      <c r="T30" s="135"/>
      <c r="U30" s="158"/>
      <c r="V30" s="158"/>
      <c r="W30" s="135"/>
    </row>
    <row r="31" spans="1:23" ht="12.75" customHeight="1" x14ac:dyDescent="0.15">
      <c r="B31" s="160" t="s">
        <v>98</v>
      </c>
      <c r="C31" s="150">
        <v>8</v>
      </c>
      <c r="D31" s="165" t="s">
        <v>116</v>
      </c>
      <c r="E31" s="161">
        <v>514.5</v>
      </c>
      <c r="F31" s="161">
        <v>682.5</v>
      </c>
      <c r="G31" s="161">
        <v>609.03020756812168</v>
      </c>
      <c r="H31" s="161">
        <v>317581.5</v>
      </c>
      <c r="I31" s="163">
        <v>786.45</v>
      </c>
      <c r="J31" s="163">
        <v>1113</v>
      </c>
      <c r="K31" s="163">
        <v>944.90959876441786</v>
      </c>
      <c r="L31" s="165">
        <v>11024.2</v>
      </c>
      <c r="M31" s="135"/>
      <c r="N31" s="135"/>
      <c r="O31" s="135"/>
      <c r="P31" s="135"/>
      <c r="Q31" s="135"/>
      <c r="R31" s="135"/>
      <c r="S31" s="135"/>
      <c r="T31" s="135"/>
    </row>
    <row r="32" spans="1:23" ht="12.75" customHeight="1" x14ac:dyDescent="0.15">
      <c r="B32" s="160"/>
      <c r="C32" s="150">
        <v>9</v>
      </c>
      <c r="D32" s="165"/>
      <c r="E32" s="161">
        <v>462</v>
      </c>
      <c r="F32" s="161">
        <v>630</v>
      </c>
      <c r="G32" s="161">
        <v>569.58703909189808</v>
      </c>
      <c r="H32" s="161">
        <v>178053.4</v>
      </c>
      <c r="I32" s="163">
        <v>756</v>
      </c>
      <c r="J32" s="163">
        <v>1113</v>
      </c>
      <c r="K32" s="163">
        <v>940.65204204863596</v>
      </c>
      <c r="L32" s="165">
        <v>10336.5</v>
      </c>
      <c r="M32" s="135"/>
      <c r="N32" s="135"/>
      <c r="O32" s="135"/>
      <c r="P32" s="135"/>
      <c r="Q32" s="135"/>
      <c r="R32" s="135"/>
      <c r="S32" s="135"/>
      <c r="T32" s="135"/>
    </row>
    <row r="33" spans="2:20" ht="12.75" customHeight="1" x14ac:dyDescent="0.15">
      <c r="B33" s="160"/>
      <c r="C33" s="150">
        <v>10</v>
      </c>
      <c r="D33" s="165"/>
      <c r="E33" s="161">
        <v>462</v>
      </c>
      <c r="F33" s="161">
        <v>619.5</v>
      </c>
      <c r="G33" s="161">
        <v>556.49077389766035</v>
      </c>
      <c r="H33" s="161">
        <v>231680</v>
      </c>
      <c r="I33" s="163">
        <v>724.5</v>
      </c>
      <c r="J33" s="163">
        <v>1113</v>
      </c>
      <c r="K33" s="163">
        <v>925.56828748547071</v>
      </c>
      <c r="L33" s="165">
        <v>7781.3</v>
      </c>
      <c r="M33" s="135"/>
      <c r="N33" s="135"/>
      <c r="O33" s="135"/>
      <c r="P33" s="135"/>
      <c r="Q33" s="135"/>
      <c r="R33" s="135"/>
      <c r="S33" s="135"/>
      <c r="T33" s="135"/>
    </row>
    <row r="34" spans="2:20" ht="12.75" customHeight="1" x14ac:dyDescent="0.15">
      <c r="B34" s="160"/>
      <c r="C34" s="150">
        <v>11</v>
      </c>
      <c r="D34" s="165"/>
      <c r="E34" s="161">
        <v>451.5</v>
      </c>
      <c r="F34" s="161">
        <v>577.5</v>
      </c>
      <c r="G34" s="161">
        <v>531.23316825697498</v>
      </c>
      <c r="H34" s="161">
        <v>246875</v>
      </c>
      <c r="I34" s="163">
        <v>714</v>
      </c>
      <c r="J34" s="163">
        <v>1113</v>
      </c>
      <c r="K34" s="163">
        <v>868.9975251798561</v>
      </c>
      <c r="L34" s="165">
        <v>6421.5</v>
      </c>
      <c r="M34" s="135"/>
      <c r="N34" s="135"/>
      <c r="O34" s="135"/>
      <c r="P34" s="135"/>
      <c r="Q34" s="135"/>
      <c r="R34" s="135"/>
      <c r="S34" s="135"/>
      <c r="T34" s="135"/>
    </row>
    <row r="35" spans="2:20" ht="12.75" customHeight="1" x14ac:dyDescent="0.15">
      <c r="B35" s="160"/>
      <c r="C35" s="150">
        <v>12</v>
      </c>
      <c r="D35" s="165"/>
      <c r="E35" s="161">
        <v>462</v>
      </c>
      <c r="F35" s="161">
        <v>577.5</v>
      </c>
      <c r="G35" s="161">
        <v>511.60512121339286</v>
      </c>
      <c r="H35" s="161">
        <v>227865.60000000001</v>
      </c>
      <c r="I35" s="163">
        <v>735</v>
      </c>
      <c r="J35" s="163">
        <v>1113</v>
      </c>
      <c r="K35" s="163">
        <v>954.4163529752426</v>
      </c>
      <c r="L35" s="165">
        <v>6874.4</v>
      </c>
      <c r="M35" s="135"/>
      <c r="N35" s="135"/>
      <c r="O35" s="135"/>
      <c r="P35" s="135"/>
      <c r="Q35" s="135"/>
      <c r="R35" s="135"/>
      <c r="S35" s="135"/>
      <c r="T35" s="135"/>
    </row>
    <row r="36" spans="2:20" ht="12.75" customHeight="1" x14ac:dyDescent="0.15">
      <c r="B36" s="160" t="s">
        <v>100</v>
      </c>
      <c r="C36" s="150">
        <v>1</v>
      </c>
      <c r="D36" s="165" t="s">
        <v>116</v>
      </c>
      <c r="E36" s="161">
        <v>472.5</v>
      </c>
      <c r="F36" s="161">
        <v>577.5</v>
      </c>
      <c r="G36" s="161">
        <v>518.63072097885822</v>
      </c>
      <c r="H36" s="161">
        <v>179232.5</v>
      </c>
      <c r="I36" s="163">
        <v>771.75</v>
      </c>
      <c r="J36" s="163">
        <v>945</v>
      </c>
      <c r="K36" s="163">
        <v>855.52338129496411</v>
      </c>
      <c r="L36" s="165">
        <v>20667.7</v>
      </c>
      <c r="M36" s="135"/>
      <c r="N36" s="135"/>
      <c r="O36" s="135"/>
      <c r="P36" s="135"/>
      <c r="Q36" s="135"/>
      <c r="R36" s="135"/>
      <c r="S36" s="135"/>
      <c r="T36" s="135"/>
    </row>
    <row r="37" spans="2:20" ht="12.75" customHeight="1" x14ac:dyDescent="0.15">
      <c r="B37" s="160"/>
      <c r="C37" s="150">
        <v>2</v>
      </c>
      <c r="D37" s="165"/>
      <c r="E37" s="161">
        <v>404.25</v>
      </c>
      <c r="F37" s="161">
        <v>462</v>
      </c>
      <c r="G37" s="161">
        <v>431.99872211895911</v>
      </c>
      <c r="H37" s="161">
        <v>211320.9</v>
      </c>
      <c r="I37" s="163">
        <v>714</v>
      </c>
      <c r="J37" s="163">
        <v>868.35</v>
      </c>
      <c r="K37" s="163">
        <v>817.91093117408911</v>
      </c>
      <c r="L37" s="165">
        <v>12149.1</v>
      </c>
      <c r="M37" s="135"/>
      <c r="N37" s="135"/>
      <c r="O37" s="135"/>
      <c r="P37" s="135"/>
      <c r="Q37" s="135"/>
      <c r="R37" s="135"/>
      <c r="S37" s="135"/>
      <c r="T37" s="135"/>
    </row>
    <row r="38" spans="2:20" ht="12.75" customHeight="1" x14ac:dyDescent="0.15">
      <c r="B38" s="160"/>
      <c r="C38" s="150">
        <v>3</v>
      </c>
      <c r="D38" s="165"/>
      <c r="E38" s="161">
        <v>393.75</v>
      </c>
      <c r="F38" s="161">
        <v>462</v>
      </c>
      <c r="G38" s="161">
        <v>414.9336607933289</v>
      </c>
      <c r="H38" s="161">
        <v>237316.8</v>
      </c>
      <c r="I38" s="163">
        <v>682.5</v>
      </c>
      <c r="J38" s="163">
        <v>861</v>
      </c>
      <c r="K38" s="163">
        <v>794.91007493755205</v>
      </c>
      <c r="L38" s="165">
        <v>14264.4</v>
      </c>
      <c r="M38" s="135"/>
      <c r="N38" s="135"/>
      <c r="O38" s="135"/>
      <c r="P38" s="135"/>
      <c r="Q38" s="135"/>
      <c r="R38" s="135"/>
      <c r="S38" s="135"/>
      <c r="T38" s="135"/>
    </row>
    <row r="39" spans="2:20" ht="12.75" customHeight="1" x14ac:dyDescent="0.15">
      <c r="B39" s="160"/>
      <c r="C39" s="150">
        <v>4</v>
      </c>
      <c r="D39" s="165"/>
      <c r="E39" s="161">
        <v>420</v>
      </c>
      <c r="F39" s="161">
        <v>472.5</v>
      </c>
      <c r="G39" s="161">
        <v>441.89998778725408</v>
      </c>
      <c r="H39" s="161">
        <v>138254.39999999999</v>
      </c>
      <c r="I39" s="236">
        <v>0</v>
      </c>
      <c r="J39" s="236">
        <v>0</v>
      </c>
      <c r="K39" s="236">
        <v>0</v>
      </c>
      <c r="L39" s="165">
        <v>12030.7</v>
      </c>
      <c r="M39" s="135"/>
      <c r="N39" s="135"/>
      <c r="O39" s="135"/>
      <c r="P39" s="135"/>
      <c r="Q39" s="135"/>
      <c r="R39" s="135"/>
      <c r="S39" s="135"/>
      <c r="T39" s="135"/>
    </row>
    <row r="40" spans="2:20" ht="12.75" customHeight="1" x14ac:dyDescent="0.15">
      <c r="B40" s="160"/>
      <c r="C40" s="150">
        <v>5</v>
      </c>
      <c r="D40" s="165"/>
      <c r="E40" s="161">
        <v>451.5</v>
      </c>
      <c r="F40" s="161">
        <v>540.75</v>
      </c>
      <c r="G40" s="161">
        <v>509.38081135634167</v>
      </c>
      <c r="H40" s="161">
        <v>265619.59999999998</v>
      </c>
      <c r="I40" s="236">
        <v>672</v>
      </c>
      <c r="J40" s="236">
        <v>745.5</v>
      </c>
      <c r="K40" s="236">
        <v>705.80317868036616</v>
      </c>
      <c r="L40" s="165">
        <v>13280.8</v>
      </c>
      <c r="M40" s="135"/>
      <c r="N40" s="135"/>
      <c r="O40" s="135"/>
      <c r="P40" s="135"/>
      <c r="Q40" s="135"/>
      <c r="R40" s="135"/>
      <c r="S40" s="135"/>
      <c r="T40" s="135"/>
    </row>
    <row r="41" spans="2:20" ht="12.75" customHeight="1" x14ac:dyDescent="0.15">
      <c r="B41" s="160"/>
      <c r="C41" s="150">
        <v>6</v>
      </c>
      <c r="D41" s="165"/>
      <c r="E41" s="161">
        <v>462</v>
      </c>
      <c r="F41" s="161">
        <v>519.75</v>
      </c>
      <c r="G41" s="161">
        <v>488.57825066010923</v>
      </c>
      <c r="H41" s="161">
        <v>259758.8</v>
      </c>
      <c r="I41" s="236">
        <v>672</v>
      </c>
      <c r="J41" s="236">
        <v>861</v>
      </c>
      <c r="K41" s="236">
        <v>724.3901701323249</v>
      </c>
      <c r="L41" s="165">
        <v>12025.1</v>
      </c>
      <c r="M41" s="135"/>
      <c r="N41" s="135"/>
      <c r="O41" s="135"/>
      <c r="P41" s="135"/>
      <c r="Q41" s="135"/>
      <c r="R41" s="135"/>
      <c r="S41" s="135"/>
      <c r="T41" s="135"/>
    </row>
    <row r="42" spans="2:20" ht="12.75" customHeight="1" x14ac:dyDescent="0.15">
      <c r="B42" s="160"/>
      <c r="C42" s="150">
        <v>7</v>
      </c>
      <c r="D42" s="165"/>
      <c r="E42" s="161">
        <v>451.5</v>
      </c>
      <c r="F42" s="161">
        <v>546</v>
      </c>
      <c r="G42" s="161">
        <v>481.71183984405059</v>
      </c>
      <c r="H42" s="161">
        <v>351773.5</v>
      </c>
      <c r="I42" s="236">
        <v>609</v>
      </c>
      <c r="J42" s="236">
        <v>861</v>
      </c>
      <c r="K42" s="236">
        <v>739.8794615849971</v>
      </c>
      <c r="L42" s="165">
        <v>14142.7</v>
      </c>
      <c r="M42" s="135"/>
      <c r="N42" s="135"/>
      <c r="O42" s="135"/>
      <c r="P42" s="135"/>
      <c r="Q42" s="135"/>
      <c r="R42" s="135"/>
      <c r="S42" s="135"/>
      <c r="T42" s="135"/>
    </row>
    <row r="43" spans="2:20" ht="12.75" customHeight="1" x14ac:dyDescent="0.15">
      <c r="B43" s="153"/>
      <c r="C43" s="157">
        <v>8</v>
      </c>
      <c r="D43" s="166"/>
      <c r="E43" s="169">
        <v>451.5</v>
      </c>
      <c r="F43" s="169">
        <v>577.5</v>
      </c>
      <c r="G43" s="169">
        <v>498.63756177924233</v>
      </c>
      <c r="H43" s="169">
        <v>242727</v>
      </c>
      <c r="I43" s="238">
        <v>682.5</v>
      </c>
      <c r="J43" s="238">
        <v>787.5</v>
      </c>
      <c r="K43" s="238">
        <v>711.42361111111131</v>
      </c>
      <c r="L43" s="166">
        <v>11456.7</v>
      </c>
      <c r="M43" s="135"/>
      <c r="N43" s="135"/>
      <c r="O43" s="135"/>
      <c r="P43" s="135"/>
      <c r="Q43" s="135"/>
      <c r="R43" s="135"/>
      <c r="S43" s="135"/>
      <c r="T43" s="135"/>
    </row>
    <row r="44" spans="2:20" ht="12.75" customHeight="1" x14ac:dyDescent="0.15"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</row>
    <row r="45" spans="2:20" x14ac:dyDescent="0.15">
      <c r="B45" s="179" t="s">
        <v>106</v>
      </c>
      <c r="C45" s="136" t="s">
        <v>236</v>
      </c>
    </row>
    <row r="46" spans="2:20" x14ac:dyDescent="0.15">
      <c r="B46" s="220" t="s">
        <v>108</v>
      </c>
      <c r="C46" s="136" t="s">
        <v>109</v>
      </c>
    </row>
  </sheetData>
  <mergeCells count="6">
    <mergeCell ref="E6:H6"/>
    <mergeCell ref="I6:L6"/>
    <mergeCell ref="M6:P6"/>
    <mergeCell ref="Q6:T6"/>
    <mergeCell ref="E25:G25"/>
    <mergeCell ref="I25:L2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3"/>
  <sheetViews>
    <sheetView zoomScale="75" zoomScaleNormal="75" workbookViewId="0">
      <selection activeCell="A2" sqref="A1:A2"/>
    </sheetView>
  </sheetViews>
  <sheetFormatPr defaultColWidth="7.5" defaultRowHeight="12" x14ac:dyDescent="0.15"/>
  <cols>
    <col min="1" max="1" width="0.75" style="136" customWidth="1"/>
    <col min="2" max="2" width="5.25" style="136" customWidth="1"/>
    <col min="3" max="3" width="2.5" style="136" customWidth="1"/>
    <col min="4" max="4" width="5.875" style="136" customWidth="1"/>
    <col min="5" max="5" width="5.375" style="136" customWidth="1"/>
    <col min="6" max="7" width="5.875" style="136" customWidth="1"/>
    <col min="8" max="8" width="8.125" style="136" customWidth="1"/>
    <col min="9" max="9" width="5.375" style="136" customWidth="1"/>
    <col min="10" max="11" width="5.875" style="136" customWidth="1"/>
    <col min="12" max="12" width="8.125" style="136" customWidth="1"/>
    <col min="13" max="13" width="5.5" style="136" customWidth="1"/>
    <col min="14" max="15" width="5.875" style="136" customWidth="1"/>
    <col min="16" max="16" width="8.125" style="136" customWidth="1"/>
    <col min="17" max="17" width="5.5" style="136" customWidth="1"/>
    <col min="18" max="19" width="5.875" style="136" customWidth="1"/>
    <col min="20" max="20" width="8.125" style="136" customWidth="1"/>
    <col min="21" max="21" width="5.75" style="136" customWidth="1"/>
    <col min="22" max="23" width="5.875" style="136" customWidth="1"/>
    <col min="24" max="24" width="8.125" style="136" customWidth="1"/>
    <col min="25" max="25" width="7.5" style="136"/>
    <col min="26" max="31" width="17.875" style="136" customWidth="1"/>
    <col min="32" max="36" width="9" style="136" customWidth="1"/>
    <col min="37" max="16384" width="7.5" style="136"/>
  </cols>
  <sheetData>
    <row r="1" spans="2:36" ht="6.75" customHeight="1" x14ac:dyDescent="0.15"/>
    <row r="2" spans="2:36" ht="6.75" customHeight="1" x14ac:dyDescent="0.15"/>
    <row r="3" spans="2:36" x14ac:dyDescent="0.15">
      <c r="B3" s="136" t="s">
        <v>237</v>
      </c>
    </row>
    <row r="4" spans="2:36" x14ac:dyDescent="0.15">
      <c r="X4" s="137" t="s">
        <v>85</v>
      </c>
      <c r="Z4" s="135"/>
    </row>
    <row r="5" spans="2:36" ht="6" customHeight="1" x14ac:dyDescent="0.15"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Z5" s="135"/>
    </row>
    <row r="6" spans="2:36" ht="15.75" customHeight="1" x14ac:dyDescent="0.15">
      <c r="B6" s="301"/>
      <c r="C6" s="171" t="s">
        <v>86</v>
      </c>
      <c r="D6" s="232"/>
      <c r="E6" s="160" t="s">
        <v>238</v>
      </c>
      <c r="I6" s="160" t="s">
        <v>239</v>
      </c>
      <c r="M6" s="160" t="s">
        <v>240</v>
      </c>
      <c r="N6" s="281"/>
      <c r="O6" s="281"/>
      <c r="P6" s="281"/>
      <c r="Q6" s="138" t="s">
        <v>241</v>
      </c>
      <c r="R6" s="281"/>
      <c r="S6" s="281"/>
      <c r="T6" s="281"/>
      <c r="U6" s="138" t="s">
        <v>242</v>
      </c>
      <c r="V6" s="281"/>
      <c r="W6" s="281"/>
      <c r="X6" s="159"/>
      <c r="Y6" s="135"/>
      <c r="Z6" s="158"/>
      <c r="AA6" s="282"/>
      <c r="AB6" s="282"/>
      <c r="AC6" s="282"/>
      <c r="AD6" s="282"/>
      <c r="AE6" s="282"/>
      <c r="AF6" s="282"/>
      <c r="AG6" s="282"/>
      <c r="AH6" s="282"/>
      <c r="AI6" s="282"/>
      <c r="AJ6" s="282"/>
    </row>
    <row r="7" spans="2:36" ht="10.5" customHeight="1" x14ac:dyDescent="0.15">
      <c r="B7" s="160"/>
      <c r="C7" s="153"/>
      <c r="D7" s="166"/>
      <c r="E7" s="160"/>
      <c r="F7" s="135"/>
      <c r="G7" s="135"/>
      <c r="H7" s="135"/>
      <c r="I7" s="313"/>
      <c r="J7" s="314"/>
      <c r="K7" s="314"/>
      <c r="L7" s="314"/>
      <c r="M7" s="313"/>
      <c r="N7" s="314"/>
      <c r="O7" s="314"/>
      <c r="P7" s="314"/>
      <c r="Q7" s="313"/>
      <c r="R7" s="314"/>
      <c r="S7" s="314"/>
      <c r="T7" s="314"/>
      <c r="U7" s="313"/>
      <c r="V7" s="314"/>
      <c r="W7" s="314"/>
      <c r="X7" s="166"/>
      <c r="Y7" s="135"/>
      <c r="Z7" s="135"/>
      <c r="AA7" s="158"/>
      <c r="AB7" s="158"/>
      <c r="AC7" s="158"/>
      <c r="AD7" s="158"/>
      <c r="AE7" s="158"/>
      <c r="AF7" s="158"/>
      <c r="AG7" s="158"/>
      <c r="AH7" s="158"/>
      <c r="AI7" s="158"/>
      <c r="AJ7" s="158"/>
    </row>
    <row r="8" spans="2:36" ht="13.5" x14ac:dyDescent="0.15">
      <c r="B8" s="160" t="s">
        <v>92</v>
      </c>
      <c r="C8" s="135"/>
      <c r="E8" s="171" t="s">
        <v>93</v>
      </c>
      <c r="F8" s="149" t="s">
        <v>94</v>
      </c>
      <c r="G8" s="227" t="s">
        <v>95</v>
      </c>
      <c r="H8" s="149" t="s">
        <v>96</v>
      </c>
      <c r="I8" s="171" t="s">
        <v>93</v>
      </c>
      <c r="J8" s="149" t="s">
        <v>94</v>
      </c>
      <c r="K8" s="227" t="s">
        <v>95</v>
      </c>
      <c r="L8" s="149" t="s">
        <v>96</v>
      </c>
      <c r="M8" s="171" t="s">
        <v>93</v>
      </c>
      <c r="N8" s="149" t="s">
        <v>94</v>
      </c>
      <c r="O8" s="227" t="s">
        <v>95</v>
      </c>
      <c r="P8" s="149" t="s">
        <v>96</v>
      </c>
      <c r="Q8" s="171" t="s">
        <v>93</v>
      </c>
      <c r="R8" s="149" t="s">
        <v>94</v>
      </c>
      <c r="S8" s="227" t="s">
        <v>95</v>
      </c>
      <c r="T8" s="149" t="s">
        <v>96</v>
      </c>
      <c r="U8" s="171" t="s">
        <v>93</v>
      </c>
      <c r="V8" s="149" t="s">
        <v>94</v>
      </c>
      <c r="W8" s="227" t="s">
        <v>95</v>
      </c>
      <c r="X8" s="149" t="s">
        <v>96</v>
      </c>
      <c r="Y8" s="135"/>
      <c r="Z8" s="135"/>
      <c r="AA8" s="158"/>
      <c r="AB8" s="158"/>
      <c r="AC8" s="158"/>
      <c r="AD8" s="158"/>
      <c r="AE8" s="158"/>
      <c r="AF8" s="158"/>
      <c r="AG8" s="158"/>
      <c r="AH8" s="158"/>
      <c r="AI8" s="158"/>
      <c r="AJ8" s="158"/>
    </row>
    <row r="9" spans="2:36" ht="13.5" x14ac:dyDescent="0.15">
      <c r="B9" s="153"/>
      <c r="C9" s="154"/>
      <c r="D9" s="154"/>
      <c r="E9" s="155"/>
      <c r="F9" s="156"/>
      <c r="G9" s="157" t="s">
        <v>97</v>
      </c>
      <c r="H9" s="156"/>
      <c r="I9" s="155"/>
      <c r="J9" s="156"/>
      <c r="K9" s="157" t="s">
        <v>97</v>
      </c>
      <c r="L9" s="156"/>
      <c r="M9" s="155"/>
      <c r="N9" s="156"/>
      <c r="O9" s="157" t="s">
        <v>97</v>
      </c>
      <c r="P9" s="156"/>
      <c r="Q9" s="155"/>
      <c r="R9" s="156"/>
      <c r="S9" s="157" t="s">
        <v>97</v>
      </c>
      <c r="T9" s="156"/>
      <c r="U9" s="155"/>
      <c r="V9" s="156"/>
      <c r="W9" s="157" t="s">
        <v>97</v>
      </c>
      <c r="X9" s="156"/>
      <c r="Y9" s="135"/>
      <c r="Z9" s="135"/>
      <c r="AA9" s="158"/>
      <c r="AB9" s="158"/>
      <c r="AC9" s="158"/>
      <c r="AD9" s="158"/>
      <c r="AE9" s="158"/>
      <c r="AF9" s="158"/>
      <c r="AG9" s="158"/>
      <c r="AH9" s="158"/>
      <c r="AI9" s="158"/>
      <c r="AJ9" s="158"/>
    </row>
    <row r="10" spans="2:36" ht="13.5" x14ac:dyDescent="0.15">
      <c r="B10" s="160" t="s">
        <v>0</v>
      </c>
      <c r="C10" s="135">
        <v>21</v>
      </c>
      <c r="D10" s="136" t="s">
        <v>1</v>
      </c>
      <c r="E10" s="160">
        <v>584</v>
      </c>
      <c r="F10" s="161">
        <v>720</v>
      </c>
      <c r="G10" s="135">
        <v>660</v>
      </c>
      <c r="H10" s="161">
        <v>1367277</v>
      </c>
      <c r="I10" s="160">
        <v>578</v>
      </c>
      <c r="J10" s="161">
        <v>704</v>
      </c>
      <c r="K10" s="135">
        <v>658</v>
      </c>
      <c r="L10" s="161">
        <v>5148555</v>
      </c>
      <c r="M10" s="160">
        <v>662</v>
      </c>
      <c r="N10" s="161">
        <v>819</v>
      </c>
      <c r="O10" s="135">
        <v>749</v>
      </c>
      <c r="P10" s="161">
        <v>395911</v>
      </c>
      <c r="Q10" s="160">
        <v>483</v>
      </c>
      <c r="R10" s="161">
        <v>672</v>
      </c>
      <c r="S10" s="135">
        <v>632</v>
      </c>
      <c r="T10" s="161">
        <v>3614922</v>
      </c>
      <c r="U10" s="160">
        <v>609</v>
      </c>
      <c r="V10" s="161">
        <v>735</v>
      </c>
      <c r="W10" s="135">
        <v>673</v>
      </c>
      <c r="X10" s="161">
        <v>200473</v>
      </c>
      <c r="Y10" s="135"/>
      <c r="Z10" s="135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</row>
    <row r="11" spans="2:36" x14ac:dyDescent="0.15">
      <c r="B11" s="160"/>
      <c r="C11" s="135">
        <v>22</v>
      </c>
      <c r="D11" s="165"/>
      <c r="E11" s="161">
        <v>548.1</v>
      </c>
      <c r="F11" s="161">
        <v>695.3</v>
      </c>
      <c r="G11" s="161">
        <v>653</v>
      </c>
      <c r="H11" s="161">
        <v>989343.5</v>
      </c>
      <c r="I11" s="161">
        <v>545</v>
      </c>
      <c r="J11" s="161">
        <v>707.6</v>
      </c>
      <c r="K11" s="161">
        <v>656</v>
      </c>
      <c r="L11" s="161">
        <v>4453019.5999999996</v>
      </c>
      <c r="M11" s="161">
        <v>645</v>
      </c>
      <c r="N11" s="161">
        <v>900</v>
      </c>
      <c r="O11" s="161">
        <v>763</v>
      </c>
      <c r="P11" s="161">
        <v>379020.4</v>
      </c>
      <c r="Q11" s="161">
        <v>460</v>
      </c>
      <c r="R11" s="161">
        <v>587</v>
      </c>
      <c r="S11" s="161">
        <v>548</v>
      </c>
      <c r="T11" s="161">
        <v>3384833.6</v>
      </c>
      <c r="U11" s="161">
        <v>590</v>
      </c>
      <c r="V11" s="161">
        <v>800</v>
      </c>
      <c r="W11" s="161">
        <v>680</v>
      </c>
      <c r="X11" s="165">
        <v>153041.1</v>
      </c>
      <c r="Y11" s="135"/>
      <c r="Z11" s="135"/>
      <c r="AA11" s="135"/>
      <c r="AB11" s="135"/>
      <c r="AC11" s="135"/>
      <c r="AD11" s="135"/>
      <c r="AE11" s="135"/>
    </row>
    <row r="12" spans="2:36" ht="13.5" x14ac:dyDescent="0.15">
      <c r="B12" s="153"/>
      <c r="C12" s="154">
        <v>23</v>
      </c>
      <c r="D12" s="166"/>
      <c r="E12" s="167">
        <v>561.12</v>
      </c>
      <c r="F12" s="167">
        <v>759.99</v>
      </c>
      <c r="G12" s="167">
        <v>650.56521638387437</v>
      </c>
      <c r="H12" s="168">
        <v>1285312.0000000002</v>
      </c>
      <c r="I12" s="167">
        <v>581.70000000000005</v>
      </c>
      <c r="J12" s="167">
        <v>735</v>
      </c>
      <c r="K12" s="167">
        <v>646.42235213722984</v>
      </c>
      <c r="L12" s="167">
        <v>5381933.3999999994</v>
      </c>
      <c r="M12" s="167">
        <v>677.25</v>
      </c>
      <c r="N12" s="167">
        <v>945</v>
      </c>
      <c r="O12" s="167">
        <v>754.14150251005503</v>
      </c>
      <c r="P12" s="167">
        <v>346657.10000000003</v>
      </c>
      <c r="Q12" s="167">
        <v>504</v>
      </c>
      <c r="R12" s="167">
        <v>710.0100000000001</v>
      </c>
      <c r="S12" s="167">
        <v>636.44036908447231</v>
      </c>
      <c r="T12" s="167">
        <v>3462691.4</v>
      </c>
      <c r="U12" s="167">
        <v>630</v>
      </c>
      <c r="V12" s="167">
        <v>735</v>
      </c>
      <c r="W12" s="167">
        <v>678.8052527480022</v>
      </c>
      <c r="X12" s="167">
        <v>224538.50000000003</v>
      </c>
      <c r="Y12" s="135"/>
      <c r="Z12" s="135"/>
      <c r="AA12" s="158"/>
      <c r="AB12" s="158"/>
      <c r="AC12" s="158"/>
      <c r="AD12" s="158"/>
      <c r="AE12" s="135"/>
    </row>
    <row r="13" spans="2:36" x14ac:dyDescent="0.15">
      <c r="B13" s="160" t="s">
        <v>98</v>
      </c>
      <c r="C13" s="135">
        <v>12</v>
      </c>
      <c r="D13" s="165" t="s">
        <v>99</v>
      </c>
      <c r="E13" s="161">
        <v>621.18000000000006</v>
      </c>
      <c r="F13" s="161">
        <v>682.5</v>
      </c>
      <c r="G13" s="161">
        <v>655.15836937154313</v>
      </c>
      <c r="H13" s="161">
        <v>88527.700000000012</v>
      </c>
      <c r="I13" s="161">
        <v>593.25</v>
      </c>
      <c r="J13" s="161">
        <v>651.73500000000013</v>
      </c>
      <c r="K13" s="161">
        <v>623.2883104873581</v>
      </c>
      <c r="L13" s="161">
        <v>345123.30000000005</v>
      </c>
      <c r="M13" s="161">
        <v>703.5</v>
      </c>
      <c r="N13" s="161">
        <v>840</v>
      </c>
      <c r="O13" s="161">
        <v>758.0337604731393</v>
      </c>
      <c r="P13" s="161">
        <v>21863.4</v>
      </c>
      <c r="Q13" s="161">
        <v>525</v>
      </c>
      <c r="R13" s="161">
        <v>577.5</v>
      </c>
      <c r="S13" s="161">
        <v>559.02964720642581</v>
      </c>
      <c r="T13" s="161">
        <v>324725.8</v>
      </c>
      <c r="U13" s="161">
        <v>651</v>
      </c>
      <c r="V13" s="161">
        <v>714</v>
      </c>
      <c r="W13" s="161">
        <v>672.31012884387644</v>
      </c>
      <c r="X13" s="165">
        <v>24251.1</v>
      </c>
      <c r="Y13" s="135"/>
      <c r="Z13" s="135"/>
    </row>
    <row r="14" spans="2:36" x14ac:dyDescent="0.15">
      <c r="B14" s="160" t="s">
        <v>100</v>
      </c>
      <c r="C14" s="135">
        <v>1</v>
      </c>
      <c r="D14" s="165" t="s">
        <v>99</v>
      </c>
      <c r="E14" s="161">
        <v>598.5</v>
      </c>
      <c r="F14" s="161">
        <v>698.98500000000013</v>
      </c>
      <c r="G14" s="161">
        <v>650.89314971555439</v>
      </c>
      <c r="H14" s="161">
        <v>64211.5</v>
      </c>
      <c r="I14" s="161">
        <v>598.5</v>
      </c>
      <c r="J14" s="161">
        <v>714</v>
      </c>
      <c r="K14" s="161">
        <v>651.64227128922141</v>
      </c>
      <c r="L14" s="161">
        <v>353030.2</v>
      </c>
      <c r="M14" s="161">
        <v>672</v>
      </c>
      <c r="N14" s="161">
        <v>892.5</v>
      </c>
      <c r="O14" s="161">
        <v>760.8108614232209</v>
      </c>
      <c r="P14" s="161">
        <v>14993.5</v>
      </c>
      <c r="Q14" s="161">
        <v>525</v>
      </c>
      <c r="R14" s="161">
        <v>577.5</v>
      </c>
      <c r="S14" s="161">
        <v>558.01297968397307</v>
      </c>
      <c r="T14" s="161">
        <v>290193.59999999998</v>
      </c>
      <c r="U14" s="161">
        <v>630</v>
      </c>
      <c r="V14" s="161">
        <v>703.5</v>
      </c>
      <c r="W14" s="161">
        <v>669.2306276835003</v>
      </c>
      <c r="X14" s="161">
        <v>20626.099999999999</v>
      </c>
      <c r="Y14" s="135"/>
      <c r="Z14" s="135"/>
    </row>
    <row r="15" spans="2:36" x14ac:dyDescent="0.15">
      <c r="B15" s="160"/>
      <c r="C15" s="135">
        <v>2</v>
      </c>
      <c r="D15" s="165"/>
      <c r="E15" s="161">
        <v>603.75</v>
      </c>
      <c r="F15" s="161">
        <v>698.88000000000011</v>
      </c>
      <c r="G15" s="161">
        <v>652.59802363669189</v>
      </c>
      <c r="H15" s="161">
        <v>91736.9</v>
      </c>
      <c r="I15" s="161">
        <v>598.5</v>
      </c>
      <c r="J15" s="161">
        <v>714</v>
      </c>
      <c r="K15" s="161">
        <v>655.79596342355956</v>
      </c>
      <c r="L15" s="161">
        <v>409994.7</v>
      </c>
      <c r="M15" s="161">
        <v>661.5</v>
      </c>
      <c r="N15" s="161">
        <v>880.6350000000001</v>
      </c>
      <c r="O15" s="161">
        <v>756.923127169797</v>
      </c>
      <c r="P15" s="161">
        <v>34405.5</v>
      </c>
      <c r="Q15" s="161">
        <v>525</v>
      </c>
      <c r="R15" s="161">
        <v>577.5</v>
      </c>
      <c r="S15" s="161">
        <v>558.3378498445137</v>
      </c>
      <c r="T15" s="161">
        <v>223645.8</v>
      </c>
      <c r="U15" s="161">
        <v>630</v>
      </c>
      <c r="V15" s="161">
        <v>714</v>
      </c>
      <c r="W15" s="161">
        <v>673.69541816174444</v>
      </c>
      <c r="X15" s="165">
        <v>12450</v>
      </c>
      <c r="Y15" s="135"/>
      <c r="Z15" s="135"/>
    </row>
    <row r="16" spans="2:36" x14ac:dyDescent="0.15">
      <c r="B16" s="160"/>
      <c r="C16" s="135">
        <v>3</v>
      </c>
      <c r="D16" s="165"/>
      <c r="E16" s="161">
        <v>598.5</v>
      </c>
      <c r="F16" s="161">
        <v>698.88000000000011</v>
      </c>
      <c r="G16" s="161">
        <v>651.65662266957577</v>
      </c>
      <c r="H16" s="161">
        <v>71981.3</v>
      </c>
      <c r="I16" s="161">
        <v>598.5</v>
      </c>
      <c r="J16" s="161">
        <v>714</v>
      </c>
      <c r="K16" s="161">
        <v>652.43259268918473</v>
      </c>
      <c r="L16" s="161">
        <v>465146.1</v>
      </c>
      <c r="M16" s="161">
        <v>661.5</v>
      </c>
      <c r="N16" s="161">
        <v>871.5</v>
      </c>
      <c r="O16" s="161">
        <v>749.01251998290513</v>
      </c>
      <c r="P16" s="161">
        <v>10270.200000000001</v>
      </c>
      <c r="Q16" s="161">
        <v>525</v>
      </c>
      <c r="R16" s="161">
        <v>577.5</v>
      </c>
      <c r="S16" s="161">
        <v>559.08351513861544</v>
      </c>
      <c r="T16" s="161">
        <v>269003.7</v>
      </c>
      <c r="U16" s="161">
        <v>630</v>
      </c>
      <c r="V16" s="161">
        <v>714</v>
      </c>
      <c r="W16" s="161">
        <v>669.86372480477007</v>
      </c>
      <c r="X16" s="165">
        <v>25398.7</v>
      </c>
      <c r="Y16" s="135"/>
      <c r="Z16" s="135"/>
    </row>
    <row r="17" spans="2:30" x14ac:dyDescent="0.15">
      <c r="B17" s="160"/>
      <c r="C17" s="135">
        <v>4</v>
      </c>
      <c r="D17" s="165"/>
      <c r="E17" s="161">
        <v>609</v>
      </c>
      <c r="F17" s="161">
        <v>682.5</v>
      </c>
      <c r="G17" s="161">
        <v>656.98412151165041</v>
      </c>
      <c r="H17" s="161">
        <v>120976</v>
      </c>
      <c r="I17" s="161">
        <v>609</v>
      </c>
      <c r="J17" s="161">
        <v>714</v>
      </c>
      <c r="K17" s="161">
        <v>656.31180246715815</v>
      </c>
      <c r="L17" s="161">
        <v>535755.9</v>
      </c>
      <c r="M17" s="161">
        <v>661.5</v>
      </c>
      <c r="N17" s="161">
        <v>861</v>
      </c>
      <c r="O17" s="161">
        <v>752.73119088138674</v>
      </c>
      <c r="P17" s="161">
        <v>18679.5</v>
      </c>
      <c r="Q17" s="161">
        <v>525</v>
      </c>
      <c r="R17" s="161">
        <v>577.5</v>
      </c>
      <c r="S17" s="161">
        <v>556.4309069212411</v>
      </c>
      <c r="T17" s="161">
        <v>314240.90000000002</v>
      </c>
      <c r="U17" s="161">
        <v>630</v>
      </c>
      <c r="V17" s="161">
        <v>714</v>
      </c>
      <c r="W17" s="161">
        <v>671.63349979173211</v>
      </c>
      <c r="X17" s="165">
        <v>22155.300000000003</v>
      </c>
      <c r="Y17" s="135"/>
      <c r="Z17" s="135"/>
    </row>
    <row r="18" spans="2:30" x14ac:dyDescent="0.15">
      <c r="B18" s="160"/>
      <c r="C18" s="135">
        <v>5</v>
      </c>
      <c r="D18" s="165"/>
      <c r="E18" s="161">
        <v>609</v>
      </c>
      <c r="F18" s="161">
        <v>682.5</v>
      </c>
      <c r="G18" s="165">
        <v>649.44680667203443</v>
      </c>
      <c r="H18" s="161">
        <v>152651.6</v>
      </c>
      <c r="I18" s="161">
        <v>614.25</v>
      </c>
      <c r="J18" s="161">
        <v>714</v>
      </c>
      <c r="K18" s="161">
        <v>653.79055723314605</v>
      </c>
      <c r="L18" s="161">
        <v>709764.9</v>
      </c>
      <c r="M18" s="161">
        <v>672</v>
      </c>
      <c r="N18" s="161">
        <v>861</v>
      </c>
      <c r="O18" s="161">
        <v>750.65899132377876</v>
      </c>
      <c r="P18" s="161">
        <v>47632.1</v>
      </c>
      <c r="Q18" s="161">
        <v>525</v>
      </c>
      <c r="R18" s="161">
        <v>577.5</v>
      </c>
      <c r="S18" s="161">
        <v>559.43005464480882</v>
      </c>
      <c r="T18" s="161">
        <v>301218.40000000002</v>
      </c>
      <c r="U18" s="161">
        <v>651</v>
      </c>
      <c r="V18" s="161">
        <v>714</v>
      </c>
      <c r="W18" s="161">
        <v>684.49629192651275</v>
      </c>
      <c r="X18" s="165">
        <v>27556.1</v>
      </c>
      <c r="Y18" s="135"/>
      <c r="Z18" s="135"/>
    </row>
    <row r="19" spans="2:30" x14ac:dyDescent="0.15">
      <c r="B19" s="160"/>
      <c r="C19" s="135">
        <v>6</v>
      </c>
      <c r="D19" s="165"/>
      <c r="E19" s="161">
        <v>598.5</v>
      </c>
      <c r="F19" s="161">
        <v>682.5</v>
      </c>
      <c r="G19" s="161">
        <v>645.30655382016346</v>
      </c>
      <c r="H19" s="165">
        <v>131764.20000000001</v>
      </c>
      <c r="I19" s="161">
        <v>609</v>
      </c>
      <c r="J19" s="161">
        <v>714</v>
      </c>
      <c r="K19" s="161">
        <v>644.60887033931601</v>
      </c>
      <c r="L19" s="165">
        <v>617119.69999999995</v>
      </c>
      <c r="M19" s="161">
        <v>661.5</v>
      </c>
      <c r="N19" s="161">
        <v>840</v>
      </c>
      <c r="O19" s="161">
        <v>737.23697178760665</v>
      </c>
      <c r="P19" s="161">
        <v>18466.400000000001</v>
      </c>
      <c r="Q19" s="135">
        <v>525</v>
      </c>
      <c r="R19" s="165">
        <v>619.5</v>
      </c>
      <c r="S19" s="161">
        <v>585.68664909969254</v>
      </c>
      <c r="T19" s="161">
        <v>254016.2</v>
      </c>
      <c r="U19" s="161">
        <v>630</v>
      </c>
      <c r="V19" s="161">
        <v>735</v>
      </c>
      <c r="W19" s="161">
        <v>683.74446070234114</v>
      </c>
      <c r="X19" s="165">
        <v>24115.599999999999</v>
      </c>
      <c r="Y19" s="135"/>
      <c r="Z19" s="135"/>
    </row>
    <row r="20" spans="2:30" x14ac:dyDescent="0.15">
      <c r="B20" s="160"/>
      <c r="C20" s="135">
        <v>7</v>
      </c>
      <c r="D20" s="165"/>
      <c r="E20" s="161">
        <v>609</v>
      </c>
      <c r="F20" s="161">
        <v>682.5</v>
      </c>
      <c r="G20" s="161">
        <v>649.49949060891799</v>
      </c>
      <c r="H20" s="161">
        <v>123470.9</v>
      </c>
      <c r="I20" s="161">
        <v>598.5</v>
      </c>
      <c r="J20" s="161">
        <v>661.5</v>
      </c>
      <c r="K20" s="161">
        <v>641.20750083822441</v>
      </c>
      <c r="L20" s="161">
        <v>729791.8</v>
      </c>
      <c r="M20" s="161">
        <v>630</v>
      </c>
      <c r="N20" s="161">
        <v>861</v>
      </c>
      <c r="O20" s="161">
        <v>744.43503456268854</v>
      </c>
      <c r="P20" s="161">
        <v>55087</v>
      </c>
      <c r="Q20" s="161">
        <v>577.5</v>
      </c>
      <c r="R20" s="161">
        <v>630</v>
      </c>
      <c r="S20" s="161">
        <v>613.98818855425179</v>
      </c>
      <c r="T20" s="161">
        <v>267045.59999999998</v>
      </c>
      <c r="U20" s="161">
        <v>630</v>
      </c>
      <c r="V20" s="161">
        <v>714</v>
      </c>
      <c r="W20" s="161">
        <v>672.16964594242575</v>
      </c>
      <c r="X20" s="165">
        <v>28600.1</v>
      </c>
      <c r="Y20" s="135"/>
      <c r="Z20" s="135"/>
    </row>
    <row r="21" spans="2:30" x14ac:dyDescent="0.15">
      <c r="B21" s="153"/>
      <c r="C21" s="154">
        <v>8</v>
      </c>
      <c r="D21" s="166"/>
      <c r="E21" s="169">
        <v>609</v>
      </c>
      <c r="F21" s="169">
        <v>682.5</v>
      </c>
      <c r="G21" s="169">
        <v>654.3681000527605</v>
      </c>
      <c r="H21" s="169">
        <v>101182.9</v>
      </c>
      <c r="I21" s="169">
        <v>609</v>
      </c>
      <c r="J21" s="169">
        <v>682.5</v>
      </c>
      <c r="K21" s="169">
        <v>647.96305179981334</v>
      </c>
      <c r="L21" s="169">
        <v>696419.4</v>
      </c>
      <c r="M21" s="169">
        <v>661.5</v>
      </c>
      <c r="N21" s="169">
        <v>908.88000000000011</v>
      </c>
      <c r="O21" s="169">
        <v>764.42201288272588</v>
      </c>
      <c r="P21" s="169">
        <v>20845.5</v>
      </c>
      <c r="Q21" s="169">
        <v>577.5</v>
      </c>
      <c r="R21" s="169">
        <v>630</v>
      </c>
      <c r="S21" s="169">
        <v>609.05424257993138</v>
      </c>
      <c r="T21" s="169">
        <v>247915.2</v>
      </c>
      <c r="U21" s="169">
        <v>630</v>
      </c>
      <c r="V21" s="169">
        <v>717.25500000000011</v>
      </c>
      <c r="W21" s="169">
        <v>671.55065779525171</v>
      </c>
      <c r="X21" s="166">
        <v>31715.1</v>
      </c>
      <c r="Y21" s="135"/>
      <c r="Z21" s="135"/>
    </row>
    <row r="22" spans="2:30" x14ac:dyDescent="0.15">
      <c r="B22" s="160" t="s">
        <v>243</v>
      </c>
      <c r="C22" s="135"/>
      <c r="E22" s="160"/>
      <c r="F22" s="161"/>
      <c r="G22" s="135"/>
      <c r="H22" s="161"/>
      <c r="I22" s="160"/>
      <c r="J22" s="161"/>
      <c r="K22" s="135"/>
      <c r="L22" s="161"/>
      <c r="M22" s="160"/>
      <c r="N22" s="161"/>
      <c r="O22" s="135"/>
      <c r="P22" s="161"/>
      <c r="Q22" s="160"/>
      <c r="R22" s="161"/>
      <c r="S22" s="135"/>
      <c r="T22" s="161"/>
      <c r="U22" s="160"/>
      <c r="V22" s="161"/>
      <c r="W22" s="135"/>
      <c r="X22" s="161"/>
      <c r="Y22" s="135"/>
      <c r="Z22" s="135"/>
    </row>
    <row r="23" spans="2:30" x14ac:dyDescent="0.15">
      <c r="B23" s="302">
        <v>41122</v>
      </c>
      <c r="C23" s="288"/>
      <c r="D23" s="303">
        <v>41136</v>
      </c>
      <c r="E23" s="233">
        <v>619.5</v>
      </c>
      <c r="F23" s="233">
        <v>682.5</v>
      </c>
      <c r="G23" s="233">
        <v>651.3767463022109</v>
      </c>
      <c r="H23" s="161">
        <v>43495.6</v>
      </c>
      <c r="I23" s="233">
        <v>609</v>
      </c>
      <c r="J23" s="233">
        <v>672</v>
      </c>
      <c r="K23" s="233">
        <v>650.64242976579271</v>
      </c>
      <c r="L23" s="161">
        <v>329449.90000000002</v>
      </c>
      <c r="M23" s="233">
        <v>661.5</v>
      </c>
      <c r="N23" s="233">
        <v>892.5</v>
      </c>
      <c r="O23" s="233">
        <v>761.54349582547798</v>
      </c>
      <c r="P23" s="161">
        <v>8857.7000000000007</v>
      </c>
      <c r="Q23" s="233">
        <v>577.5</v>
      </c>
      <c r="R23" s="233">
        <v>630</v>
      </c>
      <c r="S23" s="233">
        <v>608.69206891076556</v>
      </c>
      <c r="T23" s="161">
        <v>127521.7</v>
      </c>
      <c r="U23" s="233">
        <v>630</v>
      </c>
      <c r="V23" s="233">
        <v>714</v>
      </c>
      <c r="W23" s="233">
        <v>670.65305668172368</v>
      </c>
      <c r="X23" s="161">
        <v>16867</v>
      </c>
      <c r="Y23" s="135"/>
      <c r="Z23" s="135"/>
      <c r="AA23" s="135"/>
      <c r="AB23" s="135"/>
      <c r="AC23" s="135"/>
      <c r="AD23" s="135"/>
    </row>
    <row r="24" spans="2:30" x14ac:dyDescent="0.15">
      <c r="B24" s="302">
        <v>41137</v>
      </c>
      <c r="C24" s="288"/>
      <c r="D24" s="303">
        <v>41152</v>
      </c>
      <c r="E24" s="160">
        <v>609</v>
      </c>
      <c r="F24" s="161">
        <v>682.5</v>
      </c>
      <c r="G24" s="135">
        <v>656.13973909873334</v>
      </c>
      <c r="H24" s="161">
        <v>57687.3</v>
      </c>
      <c r="I24" s="160">
        <v>609</v>
      </c>
      <c r="J24" s="161">
        <v>682.5</v>
      </c>
      <c r="K24" s="135">
        <v>645.76656283056184</v>
      </c>
      <c r="L24" s="161">
        <v>366969.5</v>
      </c>
      <c r="M24" s="160">
        <v>661.5</v>
      </c>
      <c r="N24" s="161">
        <v>908.88000000000011</v>
      </c>
      <c r="O24" s="135">
        <v>766.76615177340568</v>
      </c>
      <c r="P24" s="161">
        <v>11987.8</v>
      </c>
      <c r="Q24" s="160">
        <v>577.5</v>
      </c>
      <c r="R24" s="161">
        <v>630</v>
      </c>
      <c r="S24" s="135">
        <v>609.25408047940732</v>
      </c>
      <c r="T24" s="161">
        <v>120393.5</v>
      </c>
      <c r="U24" s="162">
        <v>651</v>
      </c>
      <c r="V24" s="163">
        <v>717.25500000000011</v>
      </c>
      <c r="W24" s="164">
        <v>672.93442015391815</v>
      </c>
      <c r="X24" s="161">
        <v>14848.1</v>
      </c>
      <c r="Y24" s="135"/>
      <c r="Z24" s="135"/>
      <c r="AA24" s="135"/>
      <c r="AB24" s="135"/>
      <c r="AC24" s="135"/>
      <c r="AD24" s="135"/>
    </row>
    <row r="25" spans="2:30" x14ac:dyDescent="0.15">
      <c r="B25" s="304"/>
      <c r="C25" s="292"/>
      <c r="D25" s="292"/>
      <c r="E25" s="242"/>
      <c r="F25" s="242"/>
      <c r="G25" s="242"/>
      <c r="H25" s="175"/>
      <c r="I25" s="242"/>
      <c r="J25" s="242"/>
      <c r="K25" s="242"/>
      <c r="L25" s="175"/>
      <c r="M25" s="242"/>
      <c r="N25" s="242"/>
      <c r="O25" s="242"/>
      <c r="P25" s="175"/>
      <c r="Q25" s="242"/>
      <c r="R25" s="242"/>
      <c r="S25" s="242"/>
      <c r="T25" s="175"/>
      <c r="U25" s="242"/>
      <c r="V25" s="242"/>
      <c r="W25" s="242"/>
      <c r="X25" s="175"/>
      <c r="Y25" s="135"/>
      <c r="Z25" s="135"/>
      <c r="AA25" s="135"/>
      <c r="AB25" s="135"/>
      <c r="AC25" s="135"/>
      <c r="AD25" s="135"/>
    </row>
    <row r="26" spans="2:30" ht="16.5" customHeight="1" x14ac:dyDescent="0.15">
      <c r="B26" s="160"/>
      <c r="C26" s="171" t="s">
        <v>86</v>
      </c>
      <c r="D26" s="232"/>
      <c r="E26" s="160" t="s">
        <v>244</v>
      </c>
      <c r="I26" s="160" t="s">
        <v>245</v>
      </c>
      <c r="M26" s="160" t="s">
        <v>246</v>
      </c>
      <c r="N26" s="135"/>
      <c r="O26" s="135"/>
      <c r="P26" s="135"/>
      <c r="Q26" s="160" t="s">
        <v>247</v>
      </c>
      <c r="R26" s="135"/>
      <c r="S26" s="135"/>
      <c r="T26" s="135"/>
      <c r="U26" s="160" t="s">
        <v>248</v>
      </c>
      <c r="V26" s="135"/>
      <c r="W26" s="135"/>
      <c r="X26" s="159"/>
      <c r="Y26" s="135"/>
      <c r="Z26" s="282"/>
      <c r="AA26" s="282"/>
      <c r="AB26" s="282"/>
      <c r="AC26" s="282"/>
      <c r="AD26" s="282"/>
    </row>
    <row r="27" spans="2:30" ht="5.25" customHeight="1" x14ac:dyDescent="0.15">
      <c r="B27" s="160"/>
      <c r="C27" s="153"/>
      <c r="D27" s="166"/>
      <c r="E27" s="313"/>
      <c r="F27" s="314"/>
      <c r="G27" s="314"/>
      <c r="H27" s="314"/>
      <c r="I27" s="313"/>
      <c r="J27" s="314"/>
      <c r="K27" s="314"/>
      <c r="L27" s="314"/>
      <c r="M27" s="313"/>
      <c r="N27" s="314"/>
      <c r="O27" s="314"/>
      <c r="P27" s="314"/>
      <c r="Q27" s="313"/>
      <c r="R27" s="314"/>
      <c r="S27" s="314"/>
      <c r="T27" s="314"/>
      <c r="U27" s="313"/>
      <c r="V27" s="314"/>
      <c r="W27" s="314"/>
      <c r="X27" s="166"/>
      <c r="Y27" s="135"/>
      <c r="Z27" s="158"/>
      <c r="AA27" s="158"/>
      <c r="AB27" s="158"/>
      <c r="AC27" s="158"/>
      <c r="AD27" s="158"/>
    </row>
    <row r="28" spans="2:30" ht="13.5" x14ac:dyDescent="0.15">
      <c r="B28" s="160" t="s">
        <v>92</v>
      </c>
      <c r="C28" s="135"/>
      <c r="E28" s="171" t="s">
        <v>93</v>
      </c>
      <c r="F28" s="149" t="s">
        <v>94</v>
      </c>
      <c r="G28" s="227" t="s">
        <v>95</v>
      </c>
      <c r="H28" s="149" t="s">
        <v>175</v>
      </c>
      <c r="I28" s="171" t="s">
        <v>93</v>
      </c>
      <c r="J28" s="149" t="s">
        <v>94</v>
      </c>
      <c r="K28" s="227" t="s">
        <v>95</v>
      </c>
      <c r="L28" s="149" t="s">
        <v>175</v>
      </c>
      <c r="M28" s="171" t="s">
        <v>93</v>
      </c>
      <c r="N28" s="149" t="s">
        <v>94</v>
      </c>
      <c r="O28" s="227" t="s">
        <v>95</v>
      </c>
      <c r="P28" s="149" t="s">
        <v>96</v>
      </c>
      <c r="Q28" s="171" t="s">
        <v>93</v>
      </c>
      <c r="R28" s="149" t="s">
        <v>94</v>
      </c>
      <c r="S28" s="227" t="s">
        <v>95</v>
      </c>
      <c r="T28" s="149" t="s">
        <v>96</v>
      </c>
      <c r="U28" s="171" t="s">
        <v>93</v>
      </c>
      <c r="V28" s="149" t="s">
        <v>94</v>
      </c>
      <c r="W28" s="227" t="s">
        <v>95</v>
      </c>
      <c r="X28" s="149" t="s">
        <v>96</v>
      </c>
      <c r="Y28" s="135"/>
      <c r="Z28" s="158"/>
      <c r="AA28" s="158"/>
      <c r="AB28" s="158"/>
      <c r="AC28" s="158"/>
      <c r="AD28" s="158"/>
    </row>
    <row r="29" spans="2:30" ht="13.5" x14ac:dyDescent="0.15">
      <c r="B29" s="153"/>
      <c r="C29" s="154"/>
      <c r="D29" s="154"/>
      <c r="E29" s="155"/>
      <c r="F29" s="156"/>
      <c r="G29" s="157" t="s">
        <v>97</v>
      </c>
      <c r="H29" s="156"/>
      <c r="I29" s="155"/>
      <c r="J29" s="156"/>
      <c r="K29" s="157" t="s">
        <v>97</v>
      </c>
      <c r="L29" s="156"/>
      <c r="M29" s="155"/>
      <c r="N29" s="156"/>
      <c r="O29" s="157" t="s">
        <v>97</v>
      </c>
      <c r="P29" s="156"/>
      <c r="Q29" s="155"/>
      <c r="R29" s="156"/>
      <c r="S29" s="157" t="s">
        <v>97</v>
      </c>
      <c r="T29" s="156"/>
      <c r="U29" s="155"/>
      <c r="V29" s="156"/>
      <c r="W29" s="157" t="s">
        <v>97</v>
      </c>
      <c r="X29" s="156"/>
      <c r="Y29" s="135"/>
      <c r="Z29" s="158"/>
      <c r="AA29" s="158"/>
      <c r="AB29" s="158"/>
      <c r="AC29" s="158"/>
      <c r="AD29" s="158"/>
    </row>
    <row r="30" spans="2:30" ht="13.5" x14ac:dyDescent="0.15">
      <c r="B30" s="160" t="s">
        <v>0</v>
      </c>
      <c r="C30" s="135">
        <v>21</v>
      </c>
      <c r="D30" s="136" t="s">
        <v>1</v>
      </c>
      <c r="E30" s="160">
        <v>599</v>
      </c>
      <c r="F30" s="161">
        <v>714</v>
      </c>
      <c r="G30" s="135">
        <v>654</v>
      </c>
      <c r="H30" s="161">
        <v>1264753</v>
      </c>
      <c r="I30" s="160">
        <v>600</v>
      </c>
      <c r="J30" s="161">
        <v>735</v>
      </c>
      <c r="K30" s="135">
        <v>688</v>
      </c>
      <c r="L30" s="161">
        <v>388652</v>
      </c>
      <c r="M30" s="160">
        <v>735</v>
      </c>
      <c r="N30" s="161">
        <v>924</v>
      </c>
      <c r="O30" s="135">
        <v>840</v>
      </c>
      <c r="P30" s="161">
        <v>59634</v>
      </c>
      <c r="Q30" s="160">
        <v>467</v>
      </c>
      <c r="R30" s="161">
        <v>634</v>
      </c>
      <c r="S30" s="135">
        <v>515</v>
      </c>
      <c r="T30" s="161">
        <v>123329</v>
      </c>
      <c r="U30" s="160">
        <v>410</v>
      </c>
      <c r="V30" s="161">
        <v>630</v>
      </c>
      <c r="W30" s="135">
        <v>473</v>
      </c>
      <c r="X30" s="161">
        <v>605115</v>
      </c>
      <c r="Y30" s="135"/>
      <c r="Z30" s="158"/>
      <c r="AA30" s="158"/>
      <c r="AB30" s="158"/>
      <c r="AC30" s="158"/>
      <c r="AD30" s="158"/>
    </row>
    <row r="31" spans="2:30" x14ac:dyDescent="0.15">
      <c r="B31" s="160"/>
      <c r="C31" s="135">
        <v>22</v>
      </c>
      <c r="D31" s="165"/>
      <c r="E31" s="161">
        <v>578</v>
      </c>
      <c r="F31" s="161">
        <v>700</v>
      </c>
      <c r="G31" s="161">
        <v>660</v>
      </c>
      <c r="H31" s="161">
        <v>190115.5</v>
      </c>
      <c r="I31" s="161">
        <v>580</v>
      </c>
      <c r="J31" s="161">
        <v>730</v>
      </c>
      <c r="K31" s="161">
        <v>679</v>
      </c>
      <c r="L31" s="161">
        <v>365258.8</v>
      </c>
      <c r="M31" s="161">
        <v>647.70000000000005</v>
      </c>
      <c r="N31" s="161">
        <v>900</v>
      </c>
      <c r="O31" s="161">
        <v>775</v>
      </c>
      <c r="P31" s="161">
        <v>45609.2</v>
      </c>
      <c r="Q31" s="161">
        <v>450</v>
      </c>
      <c r="R31" s="161">
        <v>582.1</v>
      </c>
      <c r="S31" s="161">
        <v>513</v>
      </c>
      <c r="T31" s="161">
        <v>180180.3</v>
      </c>
      <c r="U31" s="161">
        <v>390</v>
      </c>
      <c r="V31" s="161">
        <v>600.20000000000005</v>
      </c>
      <c r="W31" s="161">
        <v>511</v>
      </c>
      <c r="X31" s="165">
        <v>885752.2</v>
      </c>
      <c r="Y31" s="135"/>
      <c r="Z31" s="135"/>
      <c r="AA31" s="135"/>
      <c r="AB31" s="135"/>
      <c r="AC31" s="135"/>
      <c r="AD31" s="135"/>
    </row>
    <row r="32" spans="2:30" ht="13.5" x14ac:dyDescent="0.15">
      <c r="B32" s="153"/>
      <c r="C32" s="154">
        <v>23</v>
      </c>
      <c r="D32" s="166"/>
      <c r="E32" s="293">
        <v>609</v>
      </c>
      <c r="F32" s="293">
        <v>735</v>
      </c>
      <c r="G32" s="293">
        <v>651.74428918087494</v>
      </c>
      <c r="H32" s="293">
        <v>532423.6</v>
      </c>
      <c r="I32" s="293">
        <v>609</v>
      </c>
      <c r="J32" s="293">
        <v>766.5</v>
      </c>
      <c r="K32" s="293">
        <v>676.33111220988087</v>
      </c>
      <c r="L32" s="293">
        <v>918756.99999999977</v>
      </c>
      <c r="M32" s="293">
        <v>682.5</v>
      </c>
      <c r="N32" s="293">
        <v>945</v>
      </c>
      <c r="O32" s="293">
        <v>774.69397717915558</v>
      </c>
      <c r="P32" s="293">
        <v>48230.299999999996</v>
      </c>
      <c r="Q32" s="293">
        <v>472.5</v>
      </c>
      <c r="R32" s="293">
        <v>640.5</v>
      </c>
      <c r="S32" s="293">
        <v>534.4549209917983</v>
      </c>
      <c r="T32" s="293">
        <v>154316.1</v>
      </c>
      <c r="U32" s="293">
        <v>483</v>
      </c>
      <c r="V32" s="293">
        <v>640.5</v>
      </c>
      <c r="W32" s="293">
        <v>532.17870103340533</v>
      </c>
      <c r="X32" s="315">
        <v>940352.40000000026</v>
      </c>
      <c r="Y32" s="135"/>
      <c r="Z32" s="282"/>
      <c r="AA32" s="158"/>
      <c r="AB32" s="158"/>
      <c r="AC32" s="158"/>
      <c r="AD32" s="158"/>
    </row>
    <row r="33" spans="2:30" x14ac:dyDescent="0.15">
      <c r="B33" s="160" t="s">
        <v>98</v>
      </c>
      <c r="C33" s="135">
        <v>12</v>
      </c>
      <c r="D33" s="165" t="s">
        <v>99</v>
      </c>
      <c r="E33" s="161">
        <v>609</v>
      </c>
      <c r="F33" s="161">
        <v>703.5</v>
      </c>
      <c r="G33" s="161">
        <v>657.4796726884166</v>
      </c>
      <c r="H33" s="161">
        <v>53712</v>
      </c>
      <c r="I33" s="161">
        <v>656.25</v>
      </c>
      <c r="J33" s="161">
        <v>724.5</v>
      </c>
      <c r="K33" s="161">
        <v>693.1699250615826</v>
      </c>
      <c r="L33" s="161">
        <v>107940.1</v>
      </c>
      <c r="M33" s="161">
        <v>735.63000000000011</v>
      </c>
      <c r="N33" s="161">
        <v>934.5</v>
      </c>
      <c r="O33" s="161">
        <v>827.54148936170213</v>
      </c>
      <c r="P33" s="161">
        <v>2564.6000000000004</v>
      </c>
      <c r="Q33" s="161">
        <v>488.25</v>
      </c>
      <c r="R33" s="161">
        <v>588</v>
      </c>
      <c r="S33" s="161">
        <v>548.01696149843906</v>
      </c>
      <c r="T33" s="161">
        <v>4474.5999999999995</v>
      </c>
      <c r="U33" s="161">
        <v>488.25</v>
      </c>
      <c r="V33" s="161">
        <v>582.75</v>
      </c>
      <c r="W33" s="161">
        <v>528.70572727779938</v>
      </c>
      <c r="X33" s="165">
        <v>71794.899999999994</v>
      </c>
      <c r="Y33" s="135"/>
      <c r="Z33" s="135"/>
      <c r="AA33" s="135"/>
      <c r="AB33" s="135"/>
      <c r="AC33" s="135"/>
      <c r="AD33" s="135"/>
    </row>
    <row r="34" spans="2:30" x14ac:dyDescent="0.15">
      <c r="B34" s="160" t="s">
        <v>100</v>
      </c>
      <c r="C34" s="135">
        <v>1</v>
      </c>
      <c r="D34" s="165" t="s">
        <v>99</v>
      </c>
      <c r="E34" s="161">
        <v>609</v>
      </c>
      <c r="F34" s="161">
        <v>724.5</v>
      </c>
      <c r="G34" s="161">
        <v>660.27943080611021</v>
      </c>
      <c r="H34" s="161">
        <v>49784.5</v>
      </c>
      <c r="I34" s="161">
        <v>630</v>
      </c>
      <c r="J34" s="161">
        <v>724.5</v>
      </c>
      <c r="K34" s="161">
        <v>690.92867165289954</v>
      </c>
      <c r="L34" s="161">
        <v>88064.7</v>
      </c>
      <c r="M34" s="161">
        <v>724.5</v>
      </c>
      <c r="N34" s="161">
        <v>798</v>
      </c>
      <c r="O34" s="161">
        <v>761.00996749729143</v>
      </c>
      <c r="P34" s="161">
        <v>2038.3999999999999</v>
      </c>
      <c r="Q34" s="161">
        <v>514.5</v>
      </c>
      <c r="R34" s="161">
        <v>588</v>
      </c>
      <c r="S34" s="165">
        <v>578.19115486335602</v>
      </c>
      <c r="T34" s="161">
        <v>14781.8</v>
      </c>
      <c r="U34" s="161">
        <v>451.5</v>
      </c>
      <c r="V34" s="161">
        <v>577.5</v>
      </c>
      <c r="W34" s="161">
        <v>514.26989545551521</v>
      </c>
      <c r="X34" s="161">
        <v>56275</v>
      </c>
      <c r="Y34" s="135"/>
      <c r="Z34" s="135"/>
      <c r="AA34" s="135"/>
      <c r="AB34" s="135"/>
      <c r="AC34" s="135"/>
      <c r="AD34" s="135"/>
    </row>
    <row r="35" spans="2:30" x14ac:dyDescent="0.15">
      <c r="B35" s="160"/>
      <c r="C35" s="135">
        <v>2</v>
      </c>
      <c r="D35" s="165"/>
      <c r="E35" s="161">
        <v>598.5</v>
      </c>
      <c r="F35" s="161">
        <v>714</v>
      </c>
      <c r="G35" s="161">
        <v>650.59866224901612</v>
      </c>
      <c r="H35" s="161">
        <v>59811.8</v>
      </c>
      <c r="I35" s="161">
        <v>645.75</v>
      </c>
      <c r="J35" s="161">
        <v>724.5</v>
      </c>
      <c r="K35" s="161">
        <v>686.69666180669492</v>
      </c>
      <c r="L35" s="161">
        <v>93306.1</v>
      </c>
      <c r="M35" s="161">
        <v>728.49</v>
      </c>
      <c r="N35" s="161">
        <v>862.78500000000008</v>
      </c>
      <c r="O35" s="161">
        <v>788.01385613207549</v>
      </c>
      <c r="P35" s="161">
        <v>2771</v>
      </c>
      <c r="Q35" s="161">
        <v>514.5</v>
      </c>
      <c r="R35" s="161">
        <v>630</v>
      </c>
      <c r="S35" s="161">
        <v>557.67199017199005</v>
      </c>
      <c r="T35" s="161">
        <v>14017.3</v>
      </c>
      <c r="U35" s="161">
        <v>462</v>
      </c>
      <c r="V35" s="161">
        <v>588</v>
      </c>
      <c r="W35" s="161">
        <v>523.49901119043022</v>
      </c>
      <c r="X35" s="165">
        <v>62111.5</v>
      </c>
      <c r="Y35" s="135"/>
      <c r="Z35" s="135"/>
      <c r="AA35" s="135"/>
      <c r="AB35" s="135"/>
      <c r="AC35" s="135"/>
      <c r="AD35" s="135"/>
    </row>
    <row r="36" spans="2:30" x14ac:dyDescent="0.15">
      <c r="B36" s="160"/>
      <c r="C36" s="135">
        <v>3</v>
      </c>
      <c r="D36" s="165"/>
      <c r="E36" s="161">
        <v>609</v>
      </c>
      <c r="F36" s="161">
        <v>714</v>
      </c>
      <c r="G36" s="161">
        <v>652.5948445953112</v>
      </c>
      <c r="H36" s="161">
        <v>55472</v>
      </c>
      <c r="I36" s="161">
        <v>614.25</v>
      </c>
      <c r="J36" s="161">
        <v>714</v>
      </c>
      <c r="K36" s="161">
        <v>669.96275492844666</v>
      </c>
      <c r="L36" s="161">
        <v>90825.1</v>
      </c>
      <c r="M36" s="161">
        <v>729.75</v>
      </c>
      <c r="N36" s="161">
        <v>903</v>
      </c>
      <c r="O36" s="161">
        <v>781.52258154446611</v>
      </c>
      <c r="P36" s="161">
        <v>3247.7</v>
      </c>
      <c r="Q36" s="161">
        <v>493.5</v>
      </c>
      <c r="R36" s="161">
        <v>580.02</v>
      </c>
      <c r="S36" s="161">
        <v>535.76448362720407</v>
      </c>
      <c r="T36" s="161">
        <v>30983.5</v>
      </c>
      <c r="U36" s="161">
        <v>456.75</v>
      </c>
      <c r="V36" s="161">
        <v>582.75</v>
      </c>
      <c r="W36" s="161">
        <v>514.75214466027717</v>
      </c>
      <c r="X36" s="165">
        <v>74734.200000000012</v>
      </c>
      <c r="Y36" s="135"/>
      <c r="Z36" s="135"/>
      <c r="AA36" s="135"/>
      <c r="AB36" s="135"/>
      <c r="AC36" s="135"/>
      <c r="AD36" s="135"/>
    </row>
    <row r="37" spans="2:30" x14ac:dyDescent="0.15">
      <c r="B37" s="160"/>
      <c r="C37" s="135">
        <v>4</v>
      </c>
      <c r="D37" s="165"/>
      <c r="E37" s="161">
        <v>603.75</v>
      </c>
      <c r="F37" s="161">
        <v>682.5</v>
      </c>
      <c r="G37" s="161">
        <v>638.62507069691503</v>
      </c>
      <c r="H37" s="161">
        <v>58844.2</v>
      </c>
      <c r="I37" s="161">
        <v>609</v>
      </c>
      <c r="J37" s="161">
        <v>703.5</v>
      </c>
      <c r="K37" s="161">
        <v>657.02780604609427</v>
      </c>
      <c r="L37" s="161">
        <v>101071.20000000001</v>
      </c>
      <c r="M37" s="161">
        <v>729.75</v>
      </c>
      <c r="N37" s="161">
        <v>882</v>
      </c>
      <c r="O37" s="161">
        <v>765.40232150678924</v>
      </c>
      <c r="P37" s="161">
        <v>2911.1</v>
      </c>
      <c r="Q37" s="161">
        <v>514.5</v>
      </c>
      <c r="R37" s="161">
        <v>580.02</v>
      </c>
      <c r="S37" s="161">
        <v>538.15534682080931</v>
      </c>
      <c r="T37" s="161">
        <v>4738.8999999999996</v>
      </c>
      <c r="U37" s="161">
        <v>456.75</v>
      </c>
      <c r="V37" s="161">
        <v>567</v>
      </c>
      <c r="W37" s="161">
        <v>506.18531669504773</v>
      </c>
      <c r="X37" s="165">
        <v>87029.1</v>
      </c>
      <c r="Y37" s="135"/>
      <c r="Z37" s="135"/>
      <c r="AA37" s="135"/>
      <c r="AB37" s="135"/>
      <c r="AC37" s="135"/>
      <c r="AD37" s="135"/>
    </row>
    <row r="38" spans="2:30" x14ac:dyDescent="0.15">
      <c r="B38" s="160"/>
      <c r="C38" s="135">
        <v>5</v>
      </c>
      <c r="D38" s="165"/>
      <c r="E38" s="161">
        <v>609</v>
      </c>
      <c r="F38" s="161">
        <v>693</v>
      </c>
      <c r="G38" s="161">
        <v>649.30297677674605</v>
      </c>
      <c r="H38" s="161">
        <v>63356.7</v>
      </c>
      <c r="I38" s="161">
        <v>619.5</v>
      </c>
      <c r="J38" s="161">
        <v>703.5</v>
      </c>
      <c r="K38" s="161">
        <v>657.74228338106752</v>
      </c>
      <c r="L38" s="161">
        <v>139048.90000000002</v>
      </c>
      <c r="M38" s="161">
        <v>729.75</v>
      </c>
      <c r="N38" s="161">
        <v>829.5</v>
      </c>
      <c r="O38" s="161">
        <v>768.40406211007905</v>
      </c>
      <c r="P38" s="161">
        <v>3656.8</v>
      </c>
      <c r="Q38" s="161">
        <v>514.5</v>
      </c>
      <c r="R38" s="161">
        <v>630</v>
      </c>
      <c r="S38" s="161">
        <v>578.59035957842536</v>
      </c>
      <c r="T38" s="161">
        <v>15059.7</v>
      </c>
      <c r="U38" s="161">
        <v>493.5</v>
      </c>
      <c r="V38" s="161">
        <v>577.5</v>
      </c>
      <c r="W38" s="161">
        <v>522.26366098594769</v>
      </c>
      <c r="X38" s="165">
        <v>76770</v>
      </c>
      <c r="Y38" s="135"/>
      <c r="Z38" s="135"/>
      <c r="AA38" s="135"/>
      <c r="AB38" s="135"/>
      <c r="AC38" s="135"/>
      <c r="AD38" s="135"/>
    </row>
    <row r="39" spans="2:30" x14ac:dyDescent="0.15">
      <c r="B39" s="160"/>
      <c r="C39" s="135">
        <v>6</v>
      </c>
      <c r="D39" s="165"/>
      <c r="E39" s="161">
        <v>609</v>
      </c>
      <c r="F39" s="161">
        <v>682.5</v>
      </c>
      <c r="G39" s="161">
        <v>643.58459576071914</v>
      </c>
      <c r="H39" s="161">
        <v>77985.5</v>
      </c>
      <c r="I39" s="161">
        <v>614.25</v>
      </c>
      <c r="J39" s="161">
        <v>700.03500000000008</v>
      </c>
      <c r="K39" s="161">
        <v>653.15596994861983</v>
      </c>
      <c r="L39" s="161">
        <v>121824.2</v>
      </c>
      <c r="M39" s="161">
        <v>735</v>
      </c>
      <c r="N39" s="161">
        <v>871.81499999999994</v>
      </c>
      <c r="O39" s="161">
        <v>795.10150056625139</v>
      </c>
      <c r="P39" s="161">
        <v>3932.3999999999996</v>
      </c>
      <c r="Q39" s="161">
        <v>514.5</v>
      </c>
      <c r="R39" s="161">
        <v>609</v>
      </c>
      <c r="S39" s="161">
        <v>568.3229045555438</v>
      </c>
      <c r="T39" s="161">
        <v>12777.8</v>
      </c>
      <c r="U39" s="161">
        <v>509.25</v>
      </c>
      <c r="V39" s="161">
        <v>577.5</v>
      </c>
      <c r="W39" s="161">
        <v>540.9288395100034</v>
      </c>
      <c r="X39" s="165">
        <v>72339.7</v>
      </c>
      <c r="Y39" s="135"/>
      <c r="Z39" s="135"/>
      <c r="AA39" s="135"/>
      <c r="AB39" s="135"/>
      <c r="AC39" s="135"/>
      <c r="AD39" s="135"/>
    </row>
    <row r="40" spans="2:30" x14ac:dyDescent="0.15">
      <c r="B40" s="160"/>
      <c r="C40" s="135">
        <v>7</v>
      </c>
      <c r="D40" s="165"/>
      <c r="E40" s="161">
        <v>603.75</v>
      </c>
      <c r="F40" s="161">
        <v>682.81499999999994</v>
      </c>
      <c r="G40" s="161">
        <v>644.77847740510515</v>
      </c>
      <c r="H40" s="161">
        <v>80231.5</v>
      </c>
      <c r="I40" s="161">
        <v>619.5</v>
      </c>
      <c r="J40" s="161">
        <v>687.85500000000002</v>
      </c>
      <c r="K40" s="161">
        <v>648.2014464988747</v>
      </c>
      <c r="L40" s="161">
        <v>142326.59999999998</v>
      </c>
      <c r="M40" s="161">
        <v>724.39499999999998</v>
      </c>
      <c r="N40" s="161">
        <v>960.01499999999999</v>
      </c>
      <c r="O40" s="161">
        <v>802.82151238591928</v>
      </c>
      <c r="P40" s="161">
        <v>4092</v>
      </c>
      <c r="Q40" s="161">
        <v>472.5</v>
      </c>
      <c r="R40" s="161">
        <v>572.25</v>
      </c>
      <c r="S40" s="161">
        <v>532.12376391737473</v>
      </c>
      <c r="T40" s="161">
        <v>24989.8</v>
      </c>
      <c r="U40" s="161">
        <v>483</v>
      </c>
      <c r="V40" s="161">
        <v>577.5</v>
      </c>
      <c r="W40" s="161">
        <v>529.16135885353526</v>
      </c>
      <c r="X40" s="165">
        <v>67284.600000000006</v>
      </c>
      <c r="Y40" s="135"/>
      <c r="Z40" s="135"/>
      <c r="AA40" s="135"/>
      <c r="AB40" s="135"/>
      <c r="AC40" s="135"/>
      <c r="AD40" s="135"/>
    </row>
    <row r="41" spans="2:30" x14ac:dyDescent="0.15">
      <c r="B41" s="153"/>
      <c r="C41" s="154">
        <v>8</v>
      </c>
      <c r="D41" s="166"/>
      <c r="E41" s="169">
        <v>609</v>
      </c>
      <c r="F41" s="169">
        <v>693</v>
      </c>
      <c r="G41" s="169">
        <v>653.73924972511486</v>
      </c>
      <c r="H41" s="169">
        <v>80215.8</v>
      </c>
      <c r="I41" s="169">
        <v>630</v>
      </c>
      <c r="J41" s="169">
        <v>708.64499999999998</v>
      </c>
      <c r="K41" s="169">
        <v>658.25695127160304</v>
      </c>
      <c r="L41" s="169">
        <v>157126.9</v>
      </c>
      <c r="M41" s="169">
        <v>729.75</v>
      </c>
      <c r="N41" s="169">
        <v>959.91000000000008</v>
      </c>
      <c r="O41" s="169">
        <v>816.40262281211994</v>
      </c>
      <c r="P41" s="169">
        <v>4069.4</v>
      </c>
      <c r="Q41" s="169">
        <v>472.5</v>
      </c>
      <c r="R41" s="169">
        <v>630</v>
      </c>
      <c r="S41" s="169">
        <v>529.33311772315653</v>
      </c>
      <c r="T41" s="169">
        <v>1744.3000000000002</v>
      </c>
      <c r="U41" s="169">
        <v>462</v>
      </c>
      <c r="V41" s="169">
        <v>525</v>
      </c>
      <c r="W41" s="169">
        <v>500.48030859268897</v>
      </c>
      <c r="X41" s="166">
        <v>76363.199999999997</v>
      </c>
      <c r="Y41" s="135"/>
      <c r="Z41" s="135"/>
      <c r="AA41" s="135"/>
      <c r="AB41" s="135"/>
      <c r="AC41" s="135"/>
      <c r="AD41" s="135"/>
    </row>
    <row r="42" spans="2:30" x14ac:dyDescent="0.15">
      <c r="B42" s="160" t="s">
        <v>243</v>
      </c>
      <c r="C42" s="135"/>
      <c r="E42" s="160"/>
      <c r="F42" s="161"/>
      <c r="G42" s="135"/>
      <c r="H42" s="161"/>
      <c r="I42" s="160"/>
      <c r="J42" s="161"/>
      <c r="K42" s="135"/>
      <c r="L42" s="161"/>
      <c r="M42" s="160"/>
      <c r="N42" s="161"/>
      <c r="O42" s="135"/>
      <c r="P42" s="161"/>
      <c r="Q42" s="160"/>
      <c r="R42" s="161"/>
      <c r="S42" s="135"/>
      <c r="T42" s="161"/>
      <c r="U42" s="160"/>
      <c r="V42" s="161"/>
      <c r="W42" s="135"/>
      <c r="X42" s="161"/>
      <c r="Y42" s="135"/>
    </row>
    <row r="43" spans="2:30" x14ac:dyDescent="0.15">
      <c r="B43" s="302">
        <v>41122</v>
      </c>
      <c r="C43" s="288"/>
      <c r="D43" s="303">
        <v>41136</v>
      </c>
      <c r="E43" s="233">
        <v>609</v>
      </c>
      <c r="F43" s="233">
        <v>682.5</v>
      </c>
      <c r="G43" s="233">
        <v>651.19824601959124</v>
      </c>
      <c r="H43" s="161">
        <v>36441.800000000003</v>
      </c>
      <c r="I43" s="233">
        <v>630</v>
      </c>
      <c r="J43" s="233">
        <v>682.5</v>
      </c>
      <c r="K43" s="233">
        <v>646.21239157318644</v>
      </c>
      <c r="L43" s="161">
        <v>80175.399999999994</v>
      </c>
      <c r="M43" s="233">
        <v>729.75</v>
      </c>
      <c r="N43" s="233">
        <v>952.45500000000004</v>
      </c>
      <c r="O43" s="233">
        <v>814.99922239502348</v>
      </c>
      <c r="P43" s="161">
        <v>1829.1</v>
      </c>
      <c r="Q43" s="233">
        <v>472.5</v>
      </c>
      <c r="R43" s="233">
        <v>609</v>
      </c>
      <c r="S43" s="233">
        <v>531.61617100371757</v>
      </c>
      <c r="T43" s="161">
        <v>891.2</v>
      </c>
      <c r="U43" s="233">
        <v>477.75</v>
      </c>
      <c r="V43" s="233">
        <v>525</v>
      </c>
      <c r="W43" s="233">
        <v>502.59039423433552</v>
      </c>
      <c r="X43" s="161">
        <v>34242.199999999997</v>
      </c>
      <c r="Y43" s="135"/>
    </row>
    <row r="44" spans="2:30" x14ac:dyDescent="0.15">
      <c r="B44" s="302">
        <v>41137</v>
      </c>
      <c r="C44" s="288"/>
      <c r="D44" s="303">
        <v>41152</v>
      </c>
      <c r="E44" s="160">
        <v>614.25</v>
      </c>
      <c r="F44" s="161">
        <v>693</v>
      </c>
      <c r="G44" s="135">
        <v>655.79874935594194</v>
      </c>
      <c r="H44" s="161">
        <v>43774</v>
      </c>
      <c r="I44" s="160">
        <v>640.5</v>
      </c>
      <c r="J44" s="161">
        <v>708.64499999999998</v>
      </c>
      <c r="K44" s="135">
        <v>671.06511175672335</v>
      </c>
      <c r="L44" s="161">
        <v>76951.5</v>
      </c>
      <c r="M44" s="160">
        <v>735</v>
      </c>
      <c r="N44" s="161">
        <v>959.91000000000008</v>
      </c>
      <c r="O44" s="135">
        <v>817.67756584922802</v>
      </c>
      <c r="P44" s="161">
        <v>2240.3000000000002</v>
      </c>
      <c r="Q44" s="162">
        <v>472.5</v>
      </c>
      <c r="R44" s="163">
        <v>630</v>
      </c>
      <c r="S44" s="164">
        <v>524.10638297872345</v>
      </c>
      <c r="T44" s="161">
        <v>853.1</v>
      </c>
      <c r="U44" s="160">
        <v>462</v>
      </c>
      <c r="V44" s="161">
        <v>525</v>
      </c>
      <c r="W44" s="135">
        <v>499.01039026331779</v>
      </c>
      <c r="X44" s="161">
        <v>42121</v>
      </c>
      <c r="Y44" s="135"/>
    </row>
    <row r="45" spans="2:30" x14ac:dyDescent="0.15">
      <c r="B45" s="304"/>
      <c r="C45" s="292"/>
      <c r="D45" s="292"/>
      <c r="E45" s="242"/>
      <c r="F45" s="242"/>
      <c r="G45" s="242"/>
      <c r="H45" s="175"/>
      <c r="I45" s="242"/>
      <c r="J45" s="242"/>
      <c r="K45" s="242"/>
      <c r="L45" s="175"/>
      <c r="M45" s="242"/>
      <c r="N45" s="242"/>
      <c r="O45" s="242"/>
      <c r="P45" s="175"/>
      <c r="Q45" s="242"/>
      <c r="R45" s="242"/>
      <c r="S45" s="242"/>
      <c r="T45" s="175"/>
      <c r="U45" s="242"/>
      <c r="V45" s="242"/>
      <c r="W45" s="242"/>
      <c r="X45" s="175"/>
      <c r="Y45" s="135"/>
    </row>
    <row r="46" spans="2:30" ht="4.5" customHeight="1" x14ac:dyDescent="0.15">
      <c r="Y46" s="135"/>
    </row>
    <row r="47" spans="2:30" ht="12.75" customHeight="1" x14ac:dyDescent="0.15">
      <c r="B47" s="179" t="s">
        <v>106</v>
      </c>
      <c r="C47" s="136" t="s">
        <v>249</v>
      </c>
      <c r="X47" s="135"/>
      <c r="Y47" s="135"/>
      <c r="Z47" s="135"/>
    </row>
    <row r="48" spans="2:30" ht="12.75" customHeight="1" x14ac:dyDescent="0.15">
      <c r="B48" s="220" t="s">
        <v>108</v>
      </c>
      <c r="C48" s="136" t="s">
        <v>250</v>
      </c>
      <c r="X48" s="135"/>
      <c r="Y48" s="135"/>
      <c r="Z48" s="135"/>
    </row>
    <row r="49" spans="2:26" ht="12.75" customHeight="1" x14ac:dyDescent="0.15">
      <c r="B49" s="220" t="s">
        <v>198</v>
      </c>
      <c r="C49" s="136" t="s">
        <v>109</v>
      </c>
      <c r="X49" s="135"/>
      <c r="Y49" s="135"/>
      <c r="Z49" s="135"/>
    </row>
    <row r="50" spans="2:26" x14ac:dyDescent="0.15">
      <c r="X50" s="135"/>
      <c r="Y50" s="135"/>
      <c r="Z50" s="135"/>
    </row>
    <row r="51" spans="2:26" x14ac:dyDescent="0.15">
      <c r="X51" s="135"/>
      <c r="Y51" s="135"/>
      <c r="Z51" s="135"/>
    </row>
    <row r="52" spans="2:26" x14ac:dyDescent="0.15"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35"/>
      <c r="Y52" s="135"/>
      <c r="Z52" s="135"/>
    </row>
    <row r="53" spans="2:26" x14ac:dyDescent="0.15">
      <c r="X53" s="135"/>
      <c r="Y53" s="135"/>
      <c r="Z53" s="135"/>
    </row>
    <row r="54" spans="2:26" x14ac:dyDescent="0.15">
      <c r="X54" s="135"/>
      <c r="Y54" s="135"/>
      <c r="Z54" s="135"/>
    </row>
    <row r="55" spans="2:26" x14ac:dyDescent="0.15">
      <c r="X55" s="135"/>
      <c r="Y55" s="135"/>
      <c r="Z55" s="135"/>
    </row>
    <row r="56" spans="2:26" x14ac:dyDescent="0.15"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35"/>
      <c r="Y56" s="135"/>
      <c r="Z56" s="135"/>
    </row>
    <row r="57" spans="2:26" x14ac:dyDescent="0.15">
      <c r="X57" s="135"/>
      <c r="Y57" s="135"/>
      <c r="Z57" s="135"/>
    </row>
    <row r="58" spans="2:26" x14ac:dyDescent="0.15">
      <c r="X58" s="135"/>
      <c r="Y58" s="135"/>
      <c r="Z58" s="135"/>
    </row>
    <row r="59" spans="2:26" x14ac:dyDescent="0.15">
      <c r="X59" s="135"/>
      <c r="Y59" s="135"/>
      <c r="Z59" s="135"/>
    </row>
    <row r="60" spans="2:26" x14ac:dyDescent="0.15">
      <c r="X60" s="135"/>
      <c r="Y60" s="135"/>
      <c r="Z60" s="135"/>
    </row>
    <row r="61" spans="2:26" x14ac:dyDescent="0.15">
      <c r="X61" s="135"/>
      <c r="Y61" s="135"/>
      <c r="Z61" s="135"/>
    </row>
    <row r="62" spans="2:26" x14ac:dyDescent="0.15">
      <c r="X62" s="135"/>
      <c r="Y62" s="135"/>
      <c r="Z62" s="135"/>
    </row>
    <row r="63" spans="2:26" x14ac:dyDescent="0.15">
      <c r="X63" s="135"/>
      <c r="Y63" s="135"/>
      <c r="Z63" s="135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39"/>
  <sheetViews>
    <sheetView zoomScale="75" workbookViewId="0"/>
  </sheetViews>
  <sheetFormatPr defaultColWidth="7.5" defaultRowHeight="12" x14ac:dyDescent="0.15"/>
  <cols>
    <col min="1" max="1" width="9.75" style="15" customWidth="1"/>
    <col min="2" max="12" width="7.5" style="15"/>
    <col min="13" max="13" width="7.375" style="15" customWidth="1"/>
    <col min="14" max="16384" width="7.5" style="15"/>
  </cols>
  <sheetData>
    <row r="5" spans="2:2" ht="21" x14ac:dyDescent="0.2">
      <c r="B5" s="14" t="s">
        <v>34</v>
      </c>
    </row>
    <row r="9" spans="2:2" x14ac:dyDescent="0.15">
      <c r="B9" s="16" t="s">
        <v>35</v>
      </c>
    </row>
    <row r="10" spans="2:2" x14ac:dyDescent="0.15">
      <c r="B10" s="16"/>
    </row>
    <row r="11" spans="2:2" x14ac:dyDescent="0.15">
      <c r="B11" s="16" t="s">
        <v>36</v>
      </c>
    </row>
    <row r="12" spans="2:2" x14ac:dyDescent="0.15">
      <c r="B12" s="16"/>
    </row>
    <row r="13" spans="2:2" x14ac:dyDescent="0.15">
      <c r="B13" s="17"/>
    </row>
    <row r="14" spans="2:2" x14ac:dyDescent="0.15">
      <c r="B14" s="16"/>
    </row>
    <row r="15" spans="2:2" x14ac:dyDescent="0.15">
      <c r="B15" s="17"/>
    </row>
    <row r="16" spans="2:2" x14ac:dyDescent="0.15">
      <c r="B16" s="16"/>
    </row>
    <row r="17" spans="2:2" x14ac:dyDescent="0.15">
      <c r="B17" s="17"/>
    </row>
    <row r="18" spans="2:2" x14ac:dyDescent="0.15">
      <c r="B18" s="16"/>
    </row>
    <row r="19" spans="2:2" x14ac:dyDescent="0.15">
      <c r="B19" s="17"/>
    </row>
    <row r="20" spans="2:2" x14ac:dyDescent="0.15">
      <c r="B20" s="16"/>
    </row>
    <row r="21" spans="2:2" x14ac:dyDescent="0.15">
      <c r="B21" s="17"/>
    </row>
    <row r="22" spans="2:2" x14ac:dyDescent="0.15">
      <c r="B22" s="16"/>
    </row>
    <row r="23" spans="2:2" x14ac:dyDescent="0.15">
      <c r="B23" s="16"/>
    </row>
    <row r="39" spans="2:2" x14ac:dyDescent="0.15">
      <c r="B39" s="15" t="s">
        <v>37</v>
      </c>
    </row>
  </sheetData>
  <phoneticPr fontId="6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38"/>
  <sheetViews>
    <sheetView zoomScale="75" zoomScaleNormal="75" workbookViewId="0"/>
  </sheetViews>
  <sheetFormatPr defaultColWidth="7.5" defaultRowHeight="12" x14ac:dyDescent="0.15"/>
  <cols>
    <col min="1" max="1" width="1.125" style="136" customWidth="1"/>
    <col min="2" max="2" width="5.375" style="136" customWidth="1"/>
    <col min="3" max="3" width="2.875" style="136" customWidth="1"/>
    <col min="4" max="4" width="5.7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9.125" style="136" customWidth="1"/>
    <col min="17" max="19" width="5.875" style="136" customWidth="1"/>
    <col min="20" max="20" width="8.125" style="136" customWidth="1"/>
    <col min="21" max="21" width="7.5" style="136"/>
    <col min="22" max="26" width="18.125" style="136" customWidth="1"/>
    <col min="27" max="16384" width="7.5" style="136"/>
  </cols>
  <sheetData>
    <row r="3" spans="2:26" x14ac:dyDescent="0.15">
      <c r="B3" s="136" t="s">
        <v>251</v>
      </c>
    </row>
    <row r="4" spans="2:26" x14ac:dyDescent="0.15">
      <c r="T4" s="137" t="s">
        <v>85</v>
      </c>
    </row>
    <row r="5" spans="2:26" ht="6" customHeight="1" x14ac:dyDescent="0.15"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2:26" ht="15" customHeight="1" x14ac:dyDescent="0.15">
      <c r="B6" s="160"/>
      <c r="C6" s="171" t="s">
        <v>86</v>
      </c>
      <c r="D6" s="232"/>
      <c r="E6" s="160" t="s">
        <v>252</v>
      </c>
      <c r="I6" s="160" t="s">
        <v>253</v>
      </c>
      <c r="M6" s="160" t="s">
        <v>254</v>
      </c>
      <c r="N6" s="281"/>
      <c r="O6" s="281"/>
      <c r="P6" s="281"/>
      <c r="Q6" s="138" t="s">
        <v>255</v>
      </c>
      <c r="R6" s="281"/>
      <c r="S6" s="281"/>
      <c r="T6" s="159"/>
      <c r="V6" s="158"/>
      <c r="W6" s="282"/>
      <c r="X6" s="282"/>
      <c r="Y6" s="282"/>
      <c r="Z6" s="282"/>
    </row>
    <row r="7" spans="2:26" ht="9.75" customHeight="1" x14ac:dyDescent="0.15">
      <c r="B7" s="160"/>
      <c r="C7" s="153"/>
      <c r="D7" s="166"/>
      <c r="E7" s="160"/>
      <c r="F7" s="135"/>
      <c r="G7" s="135"/>
      <c r="H7" s="135"/>
      <c r="I7" s="313"/>
      <c r="J7" s="314"/>
      <c r="K7" s="314"/>
      <c r="L7" s="314"/>
      <c r="M7" s="313"/>
      <c r="N7" s="314"/>
      <c r="O7" s="314"/>
      <c r="P7" s="314"/>
      <c r="Q7" s="313"/>
      <c r="R7" s="314"/>
      <c r="S7" s="314"/>
      <c r="T7" s="316"/>
      <c r="V7" s="158"/>
      <c r="W7" s="158"/>
      <c r="X7" s="158"/>
      <c r="Y7" s="158"/>
      <c r="Z7" s="158"/>
    </row>
    <row r="8" spans="2:26" ht="13.5" x14ac:dyDescent="0.15">
      <c r="B8" s="160" t="s">
        <v>92</v>
      </c>
      <c r="C8" s="135"/>
      <c r="E8" s="171" t="s">
        <v>93</v>
      </c>
      <c r="F8" s="149" t="s">
        <v>94</v>
      </c>
      <c r="G8" s="227" t="s">
        <v>95</v>
      </c>
      <c r="H8" s="149" t="s">
        <v>96</v>
      </c>
      <c r="I8" s="171" t="s">
        <v>93</v>
      </c>
      <c r="J8" s="149" t="s">
        <v>94</v>
      </c>
      <c r="K8" s="227" t="s">
        <v>95</v>
      </c>
      <c r="L8" s="149" t="s">
        <v>175</v>
      </c>
      <c r="M8" s="171" t="s">
        <v>93</v>
      </c>
      <c r="N8" s="149" t="s">
        <v>94</v>
      </c>
      <c r="O8" s="227" t="s">
        <v>95</v>
      </c>
      <c r="P8" s="149" t="s">
        <v>175</v>
      </c>
      <c r="Q8" s="171" t="s">
        <v>93</v>
      </c>
      <c r="R8" s="149" t="s">
        <v>94</v>
      </c>
      <c r="S8" s="227" t="s">
        <v>95</v>
      </c>
      <c r="T8" s="149" t="s">
        <v>96</v>
      </c>
      <c r="V8" s="158"/>
      <c r="W8" s="158"/>
      <c r="X8" s="158"/>
      <c r="Y8" s="158"/>
      <c r="Z8" s="158"/>
    </row>
    <row r="9" spans="2:26" ht="13.5" x14ac:dyDescent="0.15">
      <c r="B9" s="153"/>
      <c r="C9" s="154"/>
      <c r="D9" s="154"/>
      <c r="E9" s="155"/>
      <c r="F9" s="156"/>
      <c r="G9" s="157" t="s">
        <v>97</v>
      </c>
      <c r="H9" s="156"/>
      <c r="I9" s="155"/>
      <c r="J9" s="156"/>
      <c r="K9" s="157" t="s">
        <v>97</v>
      </c>
      <c r="L9" s="156"/>
      <c r="M9" s="155"/>
      <c r="N9" s="156"/>
      <c r="O9" s="157" t="s">
        <v>97</v>
      </c>
      <c r="P9" s="156"/>
      <c r="Q9" s="155"/>
      <c r="R9" s="156"/>
      <c r="S9" s="157" t="s">
        <v>97</v>
      </c>
      <c r="T9" s="156"/>
      <c r="V9" s="158"/>
      <c r="W9" s="158"/>
      <c r="X9" s="158"/>
      <c r="Y9" s="158"/>
      <c r="Z9" s="158"/>
    </row>
    <row r="10" spans="2:26" ht="13.5" x14ac:dyDescent="0.15">
      <c r="B10" s="160" t="s">
        <v>0</v>
      </c>
      <c r="C10" s="135">
        <v>21</v>
      </c>
      <c r="D10" s="136" t="s">
        <v>1</v>
      </c>
      <c r="E10" s="160">
        <v>473</v>
      </c>
      <c r="F10" s="161">
        <v>651</v>
      </c>
      <c r="G10" s="135">
        <v>569</v>
      </c>
      <c r="H10" s="161">
        <v>52545</v>
      </c>
      <c r="I10" s="160">
        <v>457</v>
      </c>
      <c r="J10" s="161">
        <v>620</v>
      </c>
      <c r="K10" s="135">
        <v>538</v>
      </c>
      <c r="L10" s="161">
        <v>1491191</v>
      </c>
      <c r="M10" s="160">
        <v>515</v>
      </c>
      <c r="N10" s="161">
        <v>662</v>
      </c>
      <c r="O10" s="135">
        <v>585</v>
      </c>
      <c r="P10" s="161">
        <v>1877418</v>
      </c>
      <c r="Q10" s="160">
        <v>714</v>
      </c>
      <c r="R10" s="161">
        <v>824</v>
      </c>
      <c r="S10" s="135">
        <v>769</v>
      </c>
      <c r="T10" s="161">
        <v>5215</v>
      </c>
      <c r="V10" s="158"/>
      <c r="W10" s="158"/>
      <c r="X10" s="158"/>
      <c r="Y10" s="158"/>
      <c r="Z10" s="158"/>
    </row>
    <row r="11" spans="2:26" x14ac:dyDescent="0.15">
      <c r="B11" s="160"/>
      <c r="C11" s="135">
        <v>22</v>
      </c>
      <c r="D11" s="165"/>
      <c r="E11" s="161">
        <v>455</v>
      </c>
      <c r="F11" s="161">
        <v>640</v>
      </c>
      <c r="G11" s="161">
        <v>562</v>
      </c>
      <c r="H11" s="161">
        <v>42015</v>
      </c>
      <c r="I11" s="161">
        <v>450</v>
      </c>
      <c r="J11" s="161">
        <v>591</v>
      </c>
      <c r="K11" s="161">
        <v>534</v>
      </c>
      <c r="L11" s="161">
        <v>1395354</v>
      </c>
      <c r="M11" s="161">
        <v>480</v>
      </c>
      <c r="N11" s="161">
        <v>650</v>
      </c>
      <c r="O11" s="161">
        <v>579</v>
      </c>
      <c r="P11" s="161">
        <v>1603272</v>
      </c>
      <c r="Q11" s="161">
        <v>650</v>
      </c>
      <c r="R11" s="161">
        <v>820</v>
      </c>
      <c r="S11" s="161">
        <v>765</v>
      </c>
      <c r="T11" s="161">
        <v>6821</v>
      </c>
      <c r="V11" s="135"/>
      <c r="W11" s="135"/>
      <c r="X11" s="135"/>
      <c r="Y11" s="135"/>
      <c r="Z11" s="135"/>
    </row>
    <row r="12" spans="2:26" x14ac:dyDescent="0.15">
      <c r="B12" s="153"/>
      <c r="C12" s="154">
        <v>23</v>
      </c>
      <c r="D12" s="166"/>
      <c r="E12" s="167">
        <v>472.5</v>
      </c>
      <c r="F12" s="168">
        <v>661.5</v>
      </c>
      <c r="G12" s="167">
        <v>536.19412929346856</v>
      </c>
      <c r="H12" s="167">
        <v>74137.899999999994</v>
      </c>
      <c r="I12" s="167">
        <v>477.75</v>
      </c>
      <c r="J12" s="167">
        <v>598.5</v>
      </c>
      <c r="K12" s="167">
        <v>536.70783863200518</v>
      </c>
      <c r="L12" s="167">
        <v>407259.5</v>
      </c>
      <c r="M12" s="167">
        <v>509.25</v>
      </c>
      <c r="N12" s="167">
        <v>682.5</v>
      </c>
      <c r="O12" s="167">
        <v>572.94841563872774</v>
      </c>
      <c r="P12" s="167">
        <v>1305265.2000000002</v>
      </c>
      <c r="Q12" s="167">
        <v>682.5</v>
      </c>
      <c r="R12" s="167">
        <v>817.84500000000003</v>
      </c>
      <c r="S12" s="167">
        <v>747.51305732484082</v>
      </c>
      <c r="T12" s="168">
        <v>3335</v>
      </c>
      <c r="V12" s="135"/>
      <c r="W12" s="135"/>
      <c r="X12" s="135"/>
      <c r="Y12" s="135"/>
      <c r="Z12" s="135"/>
    </row>
    <row r="13" spans="2:26" x14ac:dyDescent="0.15">
      <c r="B13" s="160" t="s">
        <v>98</v>
      </c>
      <c r="C13" s="135">
        <v>12</v>
      </c>
      <c r="D13" s="165" t="s">
        <v>99</v>
      </c>
      <c r="E13" s="161">
        <v>483</v>
      </c>
      <c r="F13" s="161">
        <v>619.5</v>
      </c>
      <c r="G13" s="161">
        <v>546.21299638989171</v>
      </c>
      <c r="H13" s="161">
        <v>2656.7</v>
      </c>
      <c r="I13" s="161">
        <v>477.75</v>
      </c>
      <c r="J13" s="161">
        <v>542.0100000000001</v>
      </c>
      <c r="K13" s="161">
        <v>504.22750446087184</v>
      </c>
      <c r="L13" s="161">
        <v>55514.100000000006</v>
      </c>
      <c r="M13" s="161">
        <v>509.25</v>
      </c>
      <c r="N13" s="161">
        <v>661.5</v>
      </c>
      <c r="O13" s="161">
        <v>584.00202341808881</v>
      </c>
      <c r="P13" s="161">
        <v>118535.2</v>
      </c>
      <c r="Q13" s="233">
        <v>756</v>
      </c>
      <c r="R13" s="233">
        <v>761.25</v>
      </c>
      <c r="S13" s="233">
        <v>759.00000000000011</v>
      </c>
      <c r="T13" s="165">
        <v>200</v>
      </c>
    </row>
    <row r="14" spans="2:26" x14ac:dyDescent="0.15">
      <c r="B14" s="160" t="s">
        <v>100</v>
      </c>
      <c r="C14" s="135">
        <v>1</v>
      </c>
      <c r="D14" s="165" t="s">
        <v>99</v>
      </c>
      <c r="E14" s="161">
        <v>488.25</v>
      </c>
      <c r="F14" s="161">
        <v>603.75</v>
      </c>
      <c r="G14" s="161">
        <v>538.26583904109589</v>
      </c>
      <c r="H14" s="161">
        <v>2493.3000000000002</v>
      </c>
      <c r="I14" s="161">
        <v>441</v>
      </c>
      <c r="J14" s="161">
        <v>525</v>
      </c>
      <c r="K14" s="161">
        <v>485.13766011955585</v>
      </c>
      <c r="L14" s="161">
        <v>28351.800000000003</v>
      </c>
      <c r="M14" s="161">
        <v>493.5</v>
      </c>
      <c r="N14" s="161">
        <v>682.5</v>
      </c>
      <c r="O14" s="161">
        <v>579.80051302169784</v>
      </c>
      <c r="P14" s="161">
        <v>67599.3</v>
      </c>
      <c r="Q14" s="233">
        <v>756</v>
      </c>
      <c r="R14" s="233">
        <v>756</v>
      </c>
      <c r="S14" s="233">
        <v>756</v>
      </c>
      <c r="T14" s="165">
        <v>135</v>
      </c>
    </row>
    <row r="15" spans="2:26" x14ac:dyDescent="0.15">
      <c r="B15" s="160"/>
      <c r="C15" s="135">
        <v>2</v>
      </c>
      <c r="D15" s="165"/>
      <c r="E15" s="161">
        <v>462</v>
      </c>
      <c r="F15" s="161">
        <v>567</v>
      </c>
      <c r="G15" s="161">
        <v>520.607142857143</v>
      </c>
      <c r="H15" s="161">
        <v>1311.6999999999998</v>
      </c>
      <c r="I15" s="161">
        <v>451.5</v>
      </c>
      <c r="J15" s="161">
        <v>527.625</v>
      </c>
      <c r="K15" s="161">
        <v>493.23607874072223</v>
      </c>
      <c r="L15" s="161">
        <v>58717.7</v>
      </c>
      <c r="M15" s="161">
        <v>498.75</v>
      </c>
      <c r="N15" s="161">
        <v>682.5</v>
      </c>
      <c r="O15" s="161">
        <v>579.92500860351856</v>
      </c>
      <c r="P15" s="161">
        <v>82249</v>
      </c>
      <c r="Q15" s="233">
        <v>735</v>
      </c>
      <c r="R15" s="233">
        <v>787.5</v>
      </c>
      <c r="S15" s="233">
        <v>756.87500000000011</v>
      </c>
      <c r="T15" s="165">
        <v>170</v>
      </c>
    </row>
    <row r="16" spans="2:26" x14ac:dyDescent="0.15">
      <c r="B16" s="160"/>
      <c r="C16" s="135">
        <v>3</v>
      </c>
      <c r="D16" s="165"/>
      <c r="E16" s="161">
        <v>456.75</v>
      </c>
      <c r="F16" s="161">
        <v>567</v>
      </c>
      <c r="G16" s="161">
        <v>503.0973602827479</v>
      </c>
      <c r="H16" s="161">
        <v>3330.5</v>
      </c>
      <c r="I16" s="161">
        <v>446.25</v>
      </c>
      <c r="J16" s="161">
        <v>521.22</v>
      </c>
      <c r="K16" s="161">
        <v>487.71408717370298</v>
      </c>
      <c r="L16" s="161">
        <v>29499.1</v>
      </c>
      <c r="M16" s="161">
        <v>488.25</v>
      </c>
      <c r="N16" s="161">
        <v>661.5</v>
      </c>
      <c r="O16" s="161">
        <v>558.38066478808435</v>
      </c>
      <c r="P16" s="161">
        <v>93262.6</v>
      </c>
      <c r="Q16" s="233">
        <v>756</v>
      </c>
      <c r="R16" s="233">
        <v>756</v>
      </c>
      <c r="S16" s="233">
        <v>756</v>
      </c>
      <c r="T16" s="165">
        <v>165</v>
      </c>
    </row>
    <row r="17" spans="2:21" x14ac:dyDescent="0.15">
      <c r="B17" s="160"/>
      <c r="C17" s="135">
        <v>4</v>
      </c>
      <c r="D17" s="165"/>
      <c r="E17" s="161">
        <v>483</v>
      </c>
      <c r="F17" s="161">
        <v>577.5</v>
      </c>
      <c r="G17" s="161">
        <v>533.20224124663332</v>
      </c>
      <c r="H17" s="161">
        <v>12803.9</v>
      </c>
      <c r="I17" s="161">
        <v>456.75</v>
      </c>
      <c r="J17" s="161">
        <v>556.5</v>
      </c>
      <c r="K17" s="161">
        <v>515.70725127215314</v>
      </c>
      <c r="L17" s="161">
        <v>51779.8</v>
      </c>
      <c r="M17" s="161">
        <v>504</v>
      </c>
      <c r="N17" s="161">
        <v>651</v>
      </c>
      <c r="O17" s="161">
        <v>573.13100782875813</v>
      </c>
      <c r="P17" s="161">
        <v>188263.59999999998</v>
      </c>
      <c r="Q17" s="233">
        <v>756</v>
      </c>
      <c r="R17" s="233">
        <v>756</v>
      </c>
      <c r="S17" s="233">
        <v>756</v>
      </c>
      <c r="T17" s="165">
        <v>120</v>
      </c>
    </row>
    <row r="18" spans="2:21" x14ac:dyDescent="0.15">
      <c r="B18" s="160"/>
      <c r="C18" s="135">
        <v>5</v>
      </c>
      <c r="D18" s="165"/>
      <c r="E18" s="161">
        <v>493.5</v>
      </c>
      <c r="F18" s="161">
        <v>656.25</v>
      </c>
      <c r="G18" s="161">
        <v>562.9446082728939</v>
      </c>
      <c r="H18" s="161">
        <v>16600</v>
      </c>
      <c r="I18" s="161">
        <v>483</v>
      </c>
      <c r="J18" s="161">
        <v>588</v>
      </c>
      <c r="K18" s="161">
        <v>535.82416667561836</v>
      </c>
      <c r="L18" s="161">
        <v>32914</v>
      </c>
      <c r="M18" s="161">
        <v>567</v>
      </c>
      <c r="N18" s="161">
        <v>682.5</v>
      </c>
      <c r="O18" s="161">
        <v>609.62293607317179</v>
      </c>
      <c r="P18" s="161">
        <v>145141</v>
      </c>
      <c r="Q18" s="233">
        <v>756</v>
      </c>
      <c r="R18" s="233">
        <v>787.5</v>
      </c>
      <c r="S18" s="233">
        <v>771.75</v>
      </c>
      <c r="T18" s="165">
        <v>135</v>
      </c>
    </row>
    <row r="19" spans="2:21" x14ac:dyDescent="0.15">
      <c r="B19" s="160"/>
      <c r="C19" s="135">
        <v>6</v>
      </c>
      <c r="D19" s="165"/>
      <c r="E19" s="161">
        <v>546</v>
      </c>
      <c r="F19" s="161">
        <v>656.25</v>
      </c>
      <c r="G19" s="161">
        <v>582.61162280938538</v>
      </c>
      <c r="H19" s="161">
        <v>35465</v>
      </c>
      <c r="I19" s="161">
        <v>525</v>
      </c>
      <c r="J19" s="161">
        <v>598.5</v>
      </c>
      <c r="K19" s="161">
        <v>556.97365516226364</v>
      </c>
      <c r="L19" s="161">
        <v>15734.900000000001</v>
      </c>
      <c r="M19" s="161">
        <v>582.75</v>
      </c>
      <c r="N19" s="161">
        <v>682.5</v>
      </c>
      <c r="O19" s="161">
        <v>621.28189637517892</v>
      </c>
      <c r="P19" s="161">
        <v>112548.4</v>
      </c>
      <c r="Q19" s="233">
        <v>777</v>
      </c>
      <c r="R19" s="233">
        <v>777</v>
      </c>
      <c r="S19" s="233">
        <v>777</v>
      </c>
      <c r="T19" s="165">
        <v>40</v>
      </c>
    </row>
    <row r="20" spans="2:21" x14ac:dyDescent="0.15">
      <c r="B20" s="160"/>
      <c r="C20" s="135">
        <v>7</v>
      </c>
      <c r="D20" s="165"/>
      <c r="E20" s="161">
        <v>535.5</v>
      </c>
      <c r="F20" s="161">
        <v>603.75</v>
      </c>
      <c r="G20" s="161">
        <v>563.75504259169361</v>
      </c>
      <c r="H20" s="161">
        <v>26368.300000000003</v>
      </c>
      <c r="I20" s="161">
        <v>488.25</v>
      </c>
      <c r="J20" s="161">
        <v>577.71</v>
      </c>
      <c r="K20" s="161">
        <v>527.74401089848504</v>
      </c>
      <c r="L20" s="161">
        <v>37326.9</v>
      </c>
      <c r="M20" s="161">
        <v>567</v>
      </c>
      <c r="N20" s="161">
        <v>661.5</v>
      </c>
      <c r="O20" s="161">
        <v>606.24566445428889</v>
      </c>
      <c r="P20" s="161">
        <v>151359.90000000002</v>
      </c>
      <c r="Q20" s="233">
        <v>777</v>
      </c>
      <c r="R20" s="233">
        <v>777</v>
      </c>
      <c r="S20" s="233">
        <v>777</v>
      </c>
      <c r="T20" s="165">
        <v>25</v>
      </c>
    </row>
    <row r="21" spans="2:21" x14ac:dyDescent="0.15">
      <c r="B21" s="153"/>
      <c r="C21" s="154">
        <v>8</v>
      </c>
      <c r="D21" s="166"/>
      <c r="E21" s="169">
        <v>535.5</v>
      </c>
      <c r="F21" s="169">
        <v>598.5</v>
      </c>
      <c r="G21" s="169">
        <v>561.83950272684331</v>
      </c>
      <c r="H21" s="169">
        <v>30434.199999999997</v>
      </c>
      <c r="I21" s="169">
        <v>472.5</v>
      </c>
      <c r="J21" s="169">
        <v>567</v>
      </c>
      <c r="K21" s="169">
        <v>520.65911471974869</v>
      </c>
      <c r="L21" s="169">
        <v>33292</v>
      </c>
      <c r="M21" s="169">
        <v>567</v>
      </c>
      <c r="N21" s="169">
        <v>661.5</v>
      </c>
      <c r="O21" s="169">
        <v>599.95732704308193</v>
      </c>
      <c r="P21" s="169">
        <v>144958.70000000001</v>
      </c>
      <c r="Q21" s="242">
        <v>743.4</v>
      </c>
      <c r="R21" s="242">
        <v>743.4</v>
      </c>
      <c r="S21" s="242">
        <v>743.4</v>
      </c>
      <c r="T21" s="166">
        <v>70</v>
      </c>
    </row>
    <row r="22" spans="2:21" x14ac:dyDescent="0.15">
      <c r="B22" s="160" t="s">
        <v>187</v>
      </c>
      <c r="C22" s="135"/>
      <c r="E22" s="160"/>
      <c r="F22" s="161"/>
      <c r="G22" s="135"/>
      <c r="H22" s="161"/>
      <c r="I22" s="160"/>
      <c r="J22" s="161"/>
      <c r="K22" s="135"/>
      <c r="L22" s="161"/>
      <c r="M22" s="160"/>
      <c r="N22" s="161"/>
      <c r="O22" s="135"/>
      <c r="P22" s="161"/>
      <c r="Q22" s="162"/>
      <c r="R22" s="163"/>
      <c r="S22" s="164"/>
      <c r="T22" s="161"/>
    </row>
    <row r="23" spans="2:21" x14ac:dyDescent="0.15">
      <c r="B23" s="302">
        <v>41122</v>
      </c>
      <c r="C23" s="288"/>
      <c r="D23" s="303">
        <v>41136</v>
      </c>
      <c r="E23" s="233">
        <v>535.5</v>
      </c>
      <c r="F23" s="233">
        <v>593.25</v>
      </c>
      <c r="G23" s="233">
        <v>560.04428715053155</v>
      </c>
      <c r="H23" s="161">
        <v>21473.3</v>
      </c>
      <c r="I23" s="233">
        <v>493.5</v>
      </c>
      <c r="J23" s="233">
        <v>556.5</v>
      </c>
      <c r="K23" s="233">
        <v>525.33070316782675</v>
      </c>
      <c r="L23" s="161">
        <v>21105.9</v>
      </c>
      <c r="M23" s="233">
        <v>567</v>
      </c>
      <c r="N23" s="233">
        <v>630</v>
      </c>
      <c r="O23" s="233">
        <v>594.92381335454911</v>
      </c>
      <c r="P23" s="161">
        <v>90276.3</v>
      </c>
      <c r="Q23" s="233">
        <v>0</v>
      </c>
      <c r="R23" s="233">
        <v>0</v>
      </c>
      <c r="S23" s="233">
        <v>0</v>
      </c>
      <c r="T23" s="161">
        <v>30</v>
      </c>
    </row>
    <row r="24" spans="2:21" x14ac:dyDescent="0.15">
      <c r="B24" s="302">
        <v>41137</v>
      </c>
      <c r="C24" s="288"/>
      <c r="D24" s="303">
        <v>41152</v>
      </c>
      <c r="E24" s="233">
        <v>546</v>
      </c>
      <c r="F24" s="233">
        <v>598.5</v>
      </c>
      <c r="G24" s="233">
        <v>571.68011022044072</v>
      </c>
      <c r="H24" s="161">
        <v>8960.9</v>
      </c>
      <c r="I24" s="160">
        <v>472.5</v>
      </c>
      <c r="J24" s="161">
        <v>567</v>
      </c>
      <c r="K24" s="135">
        <v>514.63781179745217</v>
      </c>
      <c r="L24" s="161">
        <v>12186.1</v>
      </c>
      <c r="M24" s="160">
        <v>572.25</v>
      </c>
      <c r="N24" s="161">
        <v>661.5</v>
      </c>
      <c r="O24" s="135">
        <v>608.67638515330862</v>
      </c>
      <c r="P24" s="161">
        <v>54682.400000000001</v>
      </c>
      <c r="Q24" s="233">
        <v>743.4</v>
      </c>
      <c r="R24" s="233">
        <v>743.4</v>
      </c>
      <c r="S24" s="233">
        <v>743.4</v>
      </c>
      <c r="T24" s="233">
        <v>40</v>
      </c>
    </row>
    <row r="25" spans="2:21" x14ac:dyDescent="0.15">
      <c r="B25" s="304"/>
      <c r="C25" s="154"/>
      <c r="D25" s="317"/>
      <c r="E25" s="242"/>
      <c r="F25" s="242"/>
      <c r="G25" s="242"/>
      <c r="H25" s="242"/>
      <c r="I25" s="242"/>
      <c r="J25" s="242"/>
      <c r="K25" s="242"/>
      <c r="L25" s="175"/>
      <c r="M25" s="242"/>
      <c r="N25" s="242"/>
      <c r="O25" s="242"/>
      <c r="P25" s="175"/>
      <c r="Q25" s="242"/>
      <c r="R25" s="242"/>
      <c r="S25" s="242"/>
      <c r="T25" s="175"/>
    </row>
    <row r="27" spans="2:21" x14ac:dyDescent="0.15">
      <c r="T27" s="135"/>
      <c r="U27" s="135"/>
    </row>
    <row r="28" spans="2:21" x14ac:dyDescent="0.15">
      <c r="T28" s="135"/>
      <c r="U28" s="135"/>
    </row>
    <row r="29" spans="2:21" x14ac:dyDescent="0.15"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35"/>
      <c r="U29" s="135"/>
    </row>
    <row r="30" spans="2:21" x14ac:dyDescent="0.15">
      <c r="T30" s="135"/>
      <c r="U30" s="135"/>
    </row>
    <row r="31" spans="2:21" x14ac:dyDescent="0.15">
      <c r="T31" s="135"/>
      <c r="U31" s="135"/>
    </row>
    <row r="32" spans="2:21" x14ac:dyDescent="0.15">
      <c r="T32" s="135"/>
      <c r="U32" s="135"/>
    </row>
    <row r="33" spans="20:21" x14ac:dyDescent="0.15">
      <c r="T33" s="135"/>
      <c r="U33" s="135"/>
    </row>
    <row r="34" spans="20:21" x14ac:dyDescent="0.15">
      <c r="T34" s="135"/>
      <c r="U34" s="135"/>
    </row>
    <row r="35" spans="20:21" x14ac:dyDescent="0.15">
      <c r="T35" s="135"/>
      <c r="U35" s="135"/>
    </row>
    <row r="36" spans="20:21" x14ac:dyDescent="0.15">
      <c r="T36" s="135"/>
      <c r="U36" s="135"/>
    </row>
    <row r="37" spans="20:21" x14ac:dyDescent="0.15">
      <c r="T37" s="135"/>
      <c r="U37" s="135"/>
    </row>
    <row r="38" spans="20:21" x14ac:dyDescent="0.15">
      <c r="T38" s="135"/>
      <c r="U38" s="135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zoomScale="75" workbookViewId="0"/>
  </sheetViews>
  <sheetFormatPr defaultColWidth="7.5" defaultRowHeight="12" x14ac:dyDescent="0.15"/>
  <cols>
    <col min="1" max="1" width="1.625" style="136" customWidth="1"/>
    <col min="2" max="2" width="4.625" style="136" customWidth="1"/>
    <col min="3" max="4" width="2.875" style="136" customWidth="1"/>
    <col min="5" max="7" width="5.875" style="136" customWidth="1"/>
    <col min="8" max="8" width="7.875" style="136" customWidth="1"/>
    <col min="9" max="11" width="5.875" style="136" customWidth="1"/>
    <col min="12" max="12" width="8" style="136" customWidth="1"/>
    <col min="13" max="15" width="5.875" style="136" customWidth="1"/>
    <col min="16" max="16" width="8" style="136" customWidth="1"/>
    <col min="17" max="19" width="5.875" style="136" customWidth="1"/>
    <col min="20" max="20" width="8" style="136" customWidth="1"/>
    <col min="21" max="23" width="5.875" style="136" customWidth="1"/>
    <col min="24" max="24" width="8" style="136" customWidth="1"/>
    <col min="25" max="16384" width="7.5" style="136"/>
  </cols>
  <sheetData>
    <row r="1" spans="1:36" ht="15" customHeight="1" x14ac:dyDescent="0.15">
      <c r="B1" s="318" t="s">
        <v>256</v>
      </c>
      <c r="C1" s="319"/>
      <c r="D1" s="319"/>
      <c r="E1" s="135"/>
      <c r="F1" s="135"/>
      <c r="G1" s="135"/>
      <c r="H1" s="135"/>
    </row>
    <row r="2" spans="1:36" ht="12.75" customHeight="1" x14ac:dyDescent="0.15">
      <c r="B2" s="320" t="s">
        <v>83</v>
      </c>
      <c r="C2" s="321"/>
      <c r="D2" s="321"/>
    </row>
    <row r="3" spans="1:36" ht="12.75" customHeight="1" x14ac:dyDescent="0.15">
      <c r="B3" s="322" t="s">
        <v>257</v>
      </c>
      <c r="C3" s="323"/>
      <c r="D3" s="323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X3" s="324" t="s">
        <v>85</v>
      </c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</row>
    <row r="4" spans="1:36" ht="3.75" customHeight="1" x14ac:dyDescent="0.15"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32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</row>
    <row r="5" spans="1:36" ht="12" customHeight="1" x14ac:dyDescent="0.15">
      <c r="A5" s="165"/>
      <c r="B5" s="301"/>
      <c r="C5" s="326" t="s">
        <v>258</v>
      </c>
      <c r="D5" s="327"/>
      <c r="E5" s="328" t="s">
        <v>259</v>
      </c>
      <c r="F5" s="329"/>
      <c r="G5" s="329"/>
      <c r="H5" s="330"/>
      <c r="I5" s="328" t="s">
        <v>88</v>
      </c>
      <c r="J5" s="329"/>
      <c r="K5" s="329"/>
      <c r="L5" s="330"/>
      <c r="M5" s="328" t="s">
        <v>89</v>
      </c>
      <c r="N5" s="329"/>
      <c r="O5" s="329"/>
      <c r="P5" s="330"/>
      <c r="Q5" s="328" t="s">
        <v>260</v>
      </c>
      <c r="R5" s="329"/>
      <c r="S5" s="329"/>
      <c r="T5" s="330"/>
      <c r="U5" s="328" t="s">
        <v>101</v>
      </c>
      <c r="V5" s="329"/>
      <c r="W5" s="329"/>
      <c r="X5" s="330"/>
      <c r="Z5" s="135"/>
      <c r="AA5" s="158"/>
      <c r="AB5" s="158"/>
      <c r="AC5" s="158"/>
      <c r="AD5" s="158"/>
      <c r="AE5" s="158"/>
      <c r="AF5" s="158"/>
      <c r="AG5" s="158"/>
      <c r="AH5" s="158"/>
      <c r="AI5" s="158"/>
      <c r="AJ5" s="158"/>
    </row>
    <row r="6" spans="1:36" ht="12" customHeight="1" x14ac:dyDescent="0.15">
      <c r="A6" s="165"/>
      <c r="B6" s="331" t="s">
        <v>261</v>
      </c>
      <c r="C6" s="332"/>
      <c r="D6" s="333"/>
      <c r="E6" s="171" t="s">
        <v>93</v>
      </c>
      <c r="F6" s="149" t="s">
        <v>94</v>
      </c>
      <c r="G6" s="227" t="s">
        <v>95</v>
      </c>
      <c r="H6" s="149" t="s">
        <v>96</v>
      </c>
      <c r="I6" s="171" t="s">
        <v>93</v>
      </c>
      <c r="J6" s="149" t="s">
        <v>94</v>
      </c>
      <c r="K6" s="227" t="s">
        <v>95</v>
      </c>
      <c r="L6" s="149" t="s">
        <v>96</v>
      </c>
      <c r="M6" s="171" t="s">
        <v>93</v>
      </c>
      <c r="N6" s="149" t="s">
        <v>94</v>
      </c>
      <c r="O6" s="227" t="s">
        <v>95</v>
      </c>
      <c r="P6" s="149" t="s">
        <v>96</v>
      </c>
      <c r="Q6" s="171" t="s">
        <v>93</v>
      </c>
      <c r="R6" s="149" t="s">
        <v>94</v>
      </c>
      <c r="S6" s="227" t="s">
        <v>95</v>
      </c>
      <c r="T6" s="149" t="s">
        <v>96</v>
      </c>
      <c r="U6" s="171" t="s">
        <v>93</v>
      </c>
      <c r="V6" s="149" t="s">
        <v>94</v>
      </c>
      <c r="W6" s="227" t="s">
        <v>95</v>
      </c>
      <c r="X6" s="149" t="s">
        <v>96</v>
      </c>
      <c r="Z6" s="135"/>
      <c r="AA6" s="158"/>
      <c r="AB6" s="158"/>
      <c r="AC6" s="158"/>
      <c r="AD6" s="158"/>
      <c r="AE6" s="158"/>
      <c r="AF6" s="158"/>
      <c r="AG6" s="158"/>
      <c r="AH6" s="158"/>
      <c r="AI6" s="158"/>
      <c r="AJ6" s="158"/>
    </row>
    <row r="7" spans="1:36" ht="13.5" x14ac:dyDescent="0.15">
      <c r="A7" s="165"/>
      <c r="B7" s="153"/>
      <c r="C7" s="154"/>
      <c r="D7" s="166"/>
      <c r="E7" s="155"/>
      <c r="F7" s="156"/>
      <c r="G7" s="157" t="s">
        <v>97</v>
      </c>
      <c r="H7" s="156"/>
      <c r="I7" s="155"/>
      <c r="J7" s="156"/>
      <c r="K7" s="157" t="s">
        <v>97</v>
      </c>
      <c r="L7" s="156"/>
      <c r="M7" s="155"/>
      <c r="N7" s="156"/>
      <c r="O7" s="157" t="s">
        <v>97</v>
      </c>
      <c r="P7" s="156"/>
      <c r="Q7" s="155"/>
      <c r="R7" s="156"/>
      <c r="S7" s="157" t="s">
        <v>97</v>
      </c>
      <c r="T7" s="156"/>
      <c r="U7" s="155"/>
      <c r="V7" s="156"/>
      <c r="W7" s="157" t="s">
        <v>97</v>
      </c>
      <c r="X7" s="156"/>
      <c r="Z7" s="135"/>
      <c r="AA7" s="158"/>
      <c r="AB7" s="158"/>
      <c r="AC7" s="158"/>
      <c r="AD7" s="158"/>
      <c r="AE7" s="158"/>
      <c r="AF7" s="158"/>
      <c r="AG7" s="158"/>
      <c r="AH7" s="158"/>
      <c r="AI7" s="158"/>
      <c r="AJ7" s="158"/>
    </row>
    <row r="8" spans="1:36" ht="10.5" customHeight="1" x14ac:dyDescent="0.15">
      <c r="A8" s="165"/>
      <c r="B8" s="334" t="s">
        <v>0</v>
      </c>
      <c r="C8" s="135">
        <v>19</v>
      </c>
      <c r="D8" s="159" t="s">
        <v>1</v>
      </c>
      <c r="E8" s="335">
        <v>3045</v>
      </c>
      <c r="F8" s="336">
        <v>4830</v>
      </c>
      <c r="G8" s="337">
        <v>3662</v>
      </c>
      <c r="H8" s="336">
        <v>194251</v>
      </c>
      <c r="I8" s="335">
        <v>2415</v>
      </c>
      <c r="J8" s="336">
        <v>3413</v>
      </c>
      <c r="K8" s="337">
        <v>2772</v>
      </c>
      <c r="L8" s="336">
        <v>196545</v>
      </c>
      <c r="M8" s="335">
        <v>1890</v>
      </c>
      <c r="N8" s="336">
        <v>2597</v>
      </c>
      <c r="O8" s="337">
        <v>2214</v>
      </c>
      <c r="P8" s="336">
        <v>194867</v>
      </c>
      <c r="Q8" s="335">
        <v>7140</v>
      </c>
      <c r="R8" s="336">
        <v>8295</v>
      </c>
      <c r="S8" s="337">
        <v>7569</v>
      </c>
      <c r="T8" s="336">
        <v>50303</v>
      </c>
      <c r="U8" s="335">
        <v>5670</v>
      </c>
      <c r="V8" s="336">
        <v>7350</v>
      </c>
      <c r="W8" s="337">
        <v>6174</v>
      </c>
      <c r="X8" s="336">
        <v>149577</v>
      </c>
      <c r="Z8" s="337"/>
      <c r="AA8" s="158"/>
      <c r="AB8" s="158"/>
      <c r="AC8" s="158"/>
      <c r="AD8" s="158"/>
      <c r="AE8" s="158"/>
      <c r="AF8" s="158"/>
      <c r="AG8" s="158"/>
      <c r="AH8" s="158"/>
      <c r="AI8" s="158"/>
      <c r="AJ8" s="158"/>
    </row>
    <row r="9" spans="1:36" ht="11.1" customHeight="1" x14ac:dyDescent="0.15">
      <c r="A9" s="165"/>
      <c r="B9" s="162"/>
      <c r="C9" s="135">
        <v>20</v>
      </c>
      <c r="D9" s="165"/>
      <c r="E9" s="335">
        <v>2730</v>
      </c>
      <c r="F9" s="336">
        <v>4494</v>
      </c>
      <c r="G9" s="337">
        <v>3419</v>
      </c>
      <c r="H9" s="336">
        <v>180286</v>
      </c>
      <c r="I9" s="335">
        <v>2415</v>
      </c>
      <c r="J9" s="336">
        <v>3360</v>
      </c>
      <c r="K9" s="337">
        <v>2667</v>
      </c>
      <c r="L9" s="336">
        <v>185858</v>
      </c>
      <c r="M9" s="335">
        <v>1470</v>
      </c>
      <c r="N9" s="336">
        <v>2520</v>
      </c>
      <c r="O9" s="337">
        <v>1903</v>
      </c>
      <c r="P9" s="336">
        <v>199975</v>
      </c>
      <c r="Q9" s="335">
        <v>6510</v>
      </c>
      <c r="R9" s="336">
        <v>8169</v>
      </c>
      <c r="S9" s="337">
        <v>7241</v>
      </c>
      <c r="T9" s="336">
        <v>48304</v>
      </c>
      <c r="U9" s="335">
        <v>4568</v>
      </c>
      <c r="V9" s="336">
        <v>7035</v>
      </c>
      <c r="W9" s="337">
        <v>5674</v>
      </c>
      <c r="X9" s="336">
        <v>142927</v>
      </c>
      <c r="Z9" s="337"/>
      <c r="AA9" s="158"/>
      <c r="AB9" s="158"/>
      <c r="AC9" s="158"/>
      <c r="AD9" s="158"/>
      <c r="AE9" s="158"/>
      <c r="AF9" s="158"/>
      <c r="AG9" s="158"/>
      <c r="AH9" s="158"/>
      <c r="AI9" s="158"/>
      <c r="AJ9" s="158"/>
    </row>
    <row r="10" spans="1:36" ht="11.1" customHeight="1" x14ac:dyDescent="0.15">
      <c r="A10" s="165"/>
      <c r="B10" s="162"/>
      <c r="C10" s="135">
        <v>21</v>
      </c>
      <c r="D10" s="165"/>
      <c r="E10" s="335">
        <v>2415</v>
      </c>
      <c r="F10" s="336">
        <v>4200</v>
      </c>
      <c r="G10" s="337">
        <v>3195</v>
      </c>
      <c r="H10" s="336">
        <v>171670</v>
      </c>
      <c r="I10" s="335">
        <v>2100</v>
      </c>
      <c r="J10" s="336">
        <v>3360</v>
      </c>
      <c r="K10" s="337">
        <v>2560</v>
      </c>
      <c r="L10" s="336">
        <v>206553</v>
      </c>
      <c r="M10" s="335">
        <v>1470</v>
      </c>
      <c r="N10" s="336">
        <v>2363</v>
      </c>
      <c r="O10" s="337">
        <v>1757</v>
      </c>
      <c r="P10" s="336">
        <v>171644</v>
      </c>
      <c r="Q10" s="335">
        <v>5744</v>
      </c>
      <c r="R10" s="336">
        <v>7770</v>
      </c>
      <c r="S10" s="337">
        <v>6798</v>
      </c>
      <c r="T10" s="336">
        <v>46522</v>
      </c>
      <c r="U10" s="335">
        <v>4410</v>
      </c>
      <c r="V10" s="336">
        <v>6143</v>
      </c>
      <c r="W10" s="337">
        <v>5274</v>
      </c>
      <c r="X10" s="336">
        <v>152033</v>
      </c>
      <c r="Z10" s="337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</row>
    <row r="11" spans="1:36" ht="11.1" customHeight="1" x14ac:dyDescent="0.15">
      <c r="A11" s="165"/>
      <c r="B11" s="162"/>
      <c r="C11" s="135">
        <v>22</v>
      </c>
      <c r="D11" s="165"/>
      <c r="E11" s="336">
        <v>2520</v>
      </c>
      <c r="F11" s="336">
        <v>4410</v>
      </c>
      <c r="G11" s="336">
        <v>3119</v>
      </c>
      <c r="H11" s="336">
        <v>175619</v>
      </c>
      <c r="I11" s="336">
        <v>2226</v>
      </c>
      <c r="J11" s="336">
        <v>3318</v>
      </c>
      <c r="K11" s="336">
        <v>2618</v>
      </c>
      <c r="L11" s="336">
        <v>208614</v>
      </c>
      <c r="M11" s="336">
        <v>1575</v>
      </c>
      <c r="N11" s="336">
        <v>2205</v>
      </c>
      <c r="O11" s="336">
        <v>1801</v>
      </c>
      <c r="P11" s="336">
        <v>161252</v>
      </c>
      <c r="Q11" s="336">
        <v>5775</v>
      </c>
      <c r="R11" s="336">
        <v>7665</v>
      </c>
      <c r="S11" s="336">
        <v>6779</v>
      </c>
      <c r="T11" s="336">
        <v>43193</v>
      </c>
      <c r="U11" s="336">
        <v>4935</v>
      </c>
      <c r="V11" s="336">
        <v>6300</v>
      </c>
      <c r="W11" s="336">
        <v>5486</v>
      </c>
      <c r="X11" s="340">
        <v>133621</v>
      </c>
      <c r="Z11" s="337"/>
      <c r="AA11" s="158"/>
      <c r="AB11" s="158"/>
      <c r="AC11" s="158"/>
      <c r="AD11" s="158"/>
      <c r="AE11" s="135"/>
      <c r="AF11" s="135"/>
      <c r="AG11" s="135"/>
      <c r="AH11" s="135"/>
      <c r="AI11" s="135"/>
      <c r="AJ11" s="135"/>
    </row>
    <row r="12" spans="1:36" ht="11.1" customHeight="1" x14ac:dyDescent="0.15">
      <c r="A12" s="135"/>
      <c r="B12" s="341"/>
      <c r="C12" s="154">
        <v>23</v>
      </c>
      <c r="D12" s="166"/>
      <c r="E12" s="167">
        <v>2520</v>
      </c>
      <c r="F12" s="167">
        <v>4200</v>
      </c>
      <c r="G12" s="167">
        <v>3145.6016263398192</v>
      </c>
      <c r="H12" s="167">
        <v>192348.59999999998</v>
      </c>
      <c r="I12" s="167">
        <v>1995</v>
      </c>
      <c r="J12" s="167">
        <v>3087</v>
      </c>
      <c r="K12" s="167">
        <v>2499.417395432964</v>
      </c>
      <c r="L12" s="167">
        <v>215641.4</v>
      </c>
      <c r="M12" s="167">
        <v>1575</v>
      </c>
      <c r="N12" s="167">
        <v>2100</v>
      </c>
      <c r="O12" s="167">
        <v>1752.3643224360665</v>
      </c>
      <c r="P12" s="167">
        <v>162518</v>
      </c>
      <c r="Q12" s="167">
        <v>5775</v>
      </c>
      <c r="R12" s="167">
        <v>8400</v>
      </c>
      <c r="S12" s="167">
        <v>6763.9499079415737</v>
      </c>
      <c r="T12" s="167">
        <v>45235.5</v>
      </c>
      <c r="U12" s="167">
        <v>5040</v>
      </c>
      <c r="V12" s="167">
        <v>6405</v>
      </c>
      <c r="W12" s="167">
        <v>5445.5256604651895</v>
      </c>
      <c r="X12" s="168">
        <v>127405.79999999999</v>
      </c>
      <c r="Z12" s="337"/>
      <c r="AA12" s="158"/>
      <c r="AB12" s="158"/>
      <c r="AC12" s="158"/>
      <c r="AD12" s="158"/>
      <c r="AE12" s="135"/>
      <c r="AF12" s="135"/>
      <c r="AG12" s="135"/>
      <c r="AH12" s="135"/>
      <c r="AI12" s="135"/>
      <c r="AJ12" s="135"/>
    </row>
    <row r="13" spans="1:36" ht="10.5" customHeight="1" x14ac:dyDescent="0.15">
      <c r="A13" s="135"/>
      <c r="B13" s="162" t="s">
        <v>262</v>
      </c>
      <c r="C13" s="135">
        <v>8</v>
      </c>
      <c r="D13" s="165" t="s">
        <v>263</v>
      </c>
      <c r="E13" s="336">
        <v>2520</v>
      </c>
      <c r="F13" s="336">
        <v>3465</v>
      </c>
      <c r="G13" s="336">
        <v>2880.7655191526046</v>
      </c>
      <c r="H13" s="336">
        <v>16120</v>
      </c>
      <c r="I13" s="336">
        <v>2046.45</v>
      </c>
      <c r="J13" s="336">
        <v>2730</v>
      </c>
      <c r="K13" s="336">
        <v>2342.0545861078222</v>
      </c>
      <c r="L13" s="336">
        <v>15244.5</v>
      </c>
      <c r="M13" s="336">
        <v>1627.5</v>
      </c>
      <c r="N13" s="336">
        <v>2047.5</v>
      </c>
      <c r="O13" s="336">
        <v>1749.0810659379551</v>
      </c>
      <c r="P13" s="336">
        <v>12702.8</v>
      </c>
      <c r="Q13" s="336">
        <v>5775</v>
      </c>
      <c r="R13" s="336">
        <v>7350</v>
      </c>
      <c r="S13" s="342">
        <v>6657.6366666666672</v>
      </c>
      <c r="T13" s="342">
        <v>4640.8</v>
      </c>
      <c r="U13" s="342">
        <v>5040</v>
      </c>
      <c r="V13" s="342">
        <v>5880</v>
      </c>
      <c r="W13" s="342">
        <v>5316.0703481120308</v>
      </c>
      <c r="X13" s="340">
        <v>11435</v>
      </c>
      <c r="Z13" s="353"/>
      <c r="AA13" s="158"/>
      <c r="AB13" s="158"/>
      <c r="AC13" s="158"/>
      <c r="AD13" s="158"/>
      <c r="AE13" s="135"/>
      <c r="AF13" s="135"/>
      <c r="AG13" s="135"/>
      <c r="AH13" s="135"/>
      <c r="AI13" s="135"/>
      <c r="AJ13" s="135"/>
    </row>
    <row r="14" spans="1:36" ht="10.5" customHeight="1" x14ac:dyDescent="0.15">
      <c r="A14" s="135"/>
      <c r="B14" s="162"/>
      <c r="C14" s="135">
        <v>9</v>
      </c>
      <c r="D14" s="165"/>
      <c r="E14" s="336">
        <v>2520</v>
      </c>
      <c r="F14" s="336">
        <v>3465</v>
      </c>
      <c r="G14" s="336">
        <v>2815.3200436017705</v>
      </c>
      <c r="H14" s="336">
        <v>14299.2</v>
      </c>
      <c r="I14" s="336">
        <v>1995</v>
      </c>
      <c r="J14" s="336">
        <v>2700.6</v>
      </c>
      <c r="K14" s="336">
        <v>2353.3720205703085</v>
      </c>
      <c r="L14" s="336">
        <v>13255.7</v>
      </c>
      <c r="M14" s="336">
        <v>1575</v>
      </c>
      <c r="N14" s="336">
        <v>1942.5</v>
      </c>
      <c r="O14" s="336">
        <v>1697.0997093961901</v>
      </c>
      <c r="P14" s="336">
        <v>10880.3</v>
      </c>
      <c r="Q14" s="336">
        <v>5985</v>
      </c>
      <c r="R14" s="336">
        <v>7350</v>
      </c>
      <c r="S14" s="336">
        <v>6776.7093374091864</v>
      </c>
      <c r="T14" s="336">
        <v>2894.3</v>
      </c>
      <c r="U14" s="336">
        <v>5040</v>
      </c>
      <c r="V14" s="336">
        <v>5880</v>
      </c>
      <c r="W14" s="336">
        <v>5331.6080146171862</v>
      </c>
      <c r="X14" s="340">
        <v>8803</v>
      </c>
      <c r="Z14" s="337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</row>
    <row r="15" spans="1:36" ht="10.5" customHeight="1" x14ac:dyDescent="0.15">
      <c r="A15" s="135"/>
      <c r="B15" s="162"/>
      <c r="C15" s="135">
        <v>10</v>
      </c>
      <c r="D15" s="165"/>
      <c r="E15" s="336">
        <v>2835</v>
      </c>
      <c r="F15" s="336">
        <v>3675</v>
      </c>
      <c r="G15" s="336">
        <v>2994.937869997284</v>
      </c>
      <c r="H15" s="336">
        <v>14218</v>
      </c>
      <c r="I15" s="336">
        <v>2310</v>
      </c>
      <c r="J15" s="336">
        <v>2940</v>
      </c>
      <c r="K15" s="336">
        <v>2474.6922589548417</v>
      </c>
      <c r="L15" s="336">
        <v>15191</v>
      </c>
      <c r="M15" s="336">
        <v>1575</v>
      </c>
      <c r="N15" s="336">
        <v>1890</v>
      </c>
      <c r="O15" s="336">
        <v>1681.2355755841925</v>
      </c>
      <c r="P15" s="336">
        <v>13638</v>
      </c>
      <c r="Q15" s="336">
        <v>6300</v>
      </c>
      <c r="R15" s="336">
        <v>8295</v>
      </c>
      <c r="S15" s="336">
        <v>6896.0833824975398</v>
      </c>
      <c r="T15" s="336">
        <v>3359</v>
      </c>
      <c r="U15" s="336">
        <v>5155.5</v>
      </c>
      <c r="V15" s="336">
        <v>6019.6500000000005</v>
      </c>
      <c r="W15" s="336">
        <v>5351.4256311542149</v>
      </c>
      <c r="X15" s="340">
        <v>7898.6</v>
      </c>
      <c r="Z15" s="337"/>
    </row>
    <row r="16" spans="1:36" ht="10.5" customHeight="1" x14ac:dyDescent="0.15">
      <c r="A16" s="135"/>
      <c r="B16" s="162"/>
      <c r="C16" s="135">
        <v>11</v>
      </c>
      <c r="D16" s="165"/>
      <c r="E16" s="336">
        <v>2835</v>
      </c>
      <c r="F16" s="336">
        <v>3675</v>
      </c>
      <c r="G16" s="336">
        <v>3059.601021145324</v>
      </c>
      <c r="H16" s="336">
        <v>16180.9</v>
      </c>
      <c r="I16" s="336">
        <v>2415</v>
      </c>
      <c r="J16" s="336">
        <v>3087</v>
      </c>
      <c r="K16" s="336">
        <v>2552.2907663626966</v>
      </c>
      <c r="L16" s="336">
        <v>14149.9</v>
      </c>
      <c r="M16" s="336">
        <v>1575</v>
      </c>
      <c r="N16" s="336">
        <v>1785</v>
      </c>
      <c r="O16" s="336">
        <v>1667.1488435179901</v>
      </c>
      <c r="P16" s="336">
        <v>11500.2</v>
      </c>
      <c r="Q16" s="336">
        <v>6825</v>
      </c>
      <c r="R16" s="336">
        <v>8400</v>
      </c>
      <c r="S16" s="336">
        <v>7194.7108942839504</v>
      </c>
      <c r="T16" s="336">
        <v>3524.7</v>
      </c>
      <c r="U16" s="336">
        <v>5250</v>
      </c>
      <c r="V16" s="336">
        <v>6300</v>
      </c>
      <c r="W16" s="336">
        <v>5476.4796860109345</v>
      </c>
      <c r="X16" s="340">
        <v>8975.7000000000007</v>
      </c>
      <c r="Z16" s="337"/>
    </row>
    <row r="17" spans="1:26" ht="10.5" customHeight="1" x14ac:dyDescent="0.15">
      <c r="A17" s="135"/>
      <c r="B17" s="162"/>
      <c r="C17" s="135">
        <v>12</v>
      </c>
      <c r="D17" s="165"/>
      <c r="E17" s="336">
        <v>3045</v>
      </c>
      <c r="F17" s="336">
        <v>4200</v>
      </c>
      <c r="G17" s="336">
        <v>3553.4172146668966</v>
      </c>
      <c r="H17" s="336">
        <v>37724.699999999997</v>
      </c>
      <c r="I17" s="336">
        <v>2310</v>
      </c>
      <c r="J17" s="336">
        <v>2940</v>
      </c>
      <c r="K17" s="336">
        <v>2544.6796353608361</v>
      </c>
      <c r="L17" s="336">
        <v>37874.699999999997</v>
      </c>
      <c r="M17" s="336">
        <v>1575</v>
      </c>
      <c r="N17" s="336">
        <v>1785</v>
      </c>
      <c r="O17" s="336">
        <v>1656.876136363637</v>
      </c>
      <c r="P17" s="336">
        <v>16115.1</v>
      </c>
      <c r="Q17" s="336">
        <v>6825</v>
      </c>
      <c r="R17" s="336">
        <v>8400</v>
      </c>
      <c r="S17" s="336">
        <v>7191.0345789856856</v>
      </c>
      <c r="T17" s="336">
        <v>8019.4</v>
      </c>
      <c r="U17" s="336">
        <v>5250</v>
      </c>
      <c r="V17" s="336">
        <v>6405</v>
      </c>
      <c r="W17" s="336">
        <v>5533.3322729118699</v>
      </c>
      <c r="X17" s="340">
        <v>21026.9</v>
      </c>
      <c r="Z17" s="337"/>
    </row>
    <row r="18" spans="1:26" ht="10.5" customHeight="1" x14ac:dyDescent="0.15">
      <c r="A18" s="135"/>
      <c r="B18" s="162" t="s">
        <v>264</v>
      </c>
      <c r="C18" s="135">
        <v>1</v>
      </c>
      <c r="D18" s="165" t="s">
        <v>263</v>
      </c>
      <c r="E18" s="336">
        <v>0</v>
      </c>
      <c r="F18" s="336">
        <v>0</v>
      </c>
      <c r="G18" s="336">
        <v>0</v>
      </c>
      <c r="H18" s="336">
        <v>22313.4</v>
      </c>
      <c r="I18" s="336">
        <v>0</v>
      </c>
      <c r="J18" s="336">
        <v>0</v>
      </c>
      <c r="K18" s="336">
        <v>0</v>
      </c>
      <c r="L18" s="336">
        <v>27610.7</v>
      </c>
      <c r="M18" s="336">
        <v>0</v>
      </c>
      <c r="N18" s="336">
        <v>0</v>
      </c>
      <c r="O18" s="336">
        <v>0</v>
      </c>
      <c r="P18" s="336">
        <v>9775.9</v>
      </c>
      <c r="Q18" s="336">
        <v>0</v>
      </c>
      <c r="R18" s="336">
        <v>0</v>
      </c>
      <c r="S18" s="336">
        <v>0</v>
      </c>
      <c r="T18" s="336">
        <v>4203.3999999999996</v>
      </c>
      <c r="U18" s="336">
        <v>0</v>
      </c>
      <c r="V18" s="336">
        <v>0</v>
      </c>
      <c r="W18" s="336">
        <v>0</v>
      </c>
      <c r="X18" s="340">
        <v>16546.2</v>
      </c>
      <c r="Z18" s="337"/>
    </row>
    <row r="19" spans="1:26" ht="10.5" customHeight="1" x14ac:dyDescent="0.15">
      <c r="A19" s="135"/>
      <c r="B19" s="162"/>
      <c r="C19" s="135">
        <v>2</v>
      </c>
      <c r="D19" s="165"/>
      <c r="E19" s="336">
        <v>2520</v>
      </c>
      <c r="F19" s="336">
        <v>3790.5</v>
      </c>
      <c r="G19" s="336">
        <v>2975.004011439833</v>
      </c>
      <c r="H19" s="336">
        <v>13330.7</v>
      </c>
      <c r="I19" s="336">
        <v>1995</v>
      </c>
      <c r="J19" s="336">
        <v>2835</v>
      </c>
      <c r="K19" s="336">
        <v>2425.7695934568214</v>
      </c>
      <c r="L19" s="336">
        <v>13856.7</v>
      </c>
      <c r="M19" s="336">
        <v>1365</v>
      </c>
      <c r="N19" s="336">
        <v>1680</v>
      </c>
      <c r="O19" s="336">
        <v>1487.3443488137034</v>
      </c>
      <c r="P19" s="336">
        <v>11397.1</v>
      </c>
      <c r="Q19" s="336">
        <v>5775</v>
      </c>
      <c r="R19" s="336">
        <v>7875</v>
      </c>
      <c r="S19" s="336">
        <v>6840.1381093814007</v>
      </c>
      <c r="T19" s="336">
        <v>3181.8</v>
      </c>
      <c r="U19" s="336">
        <v>4830</v>
      </c>
      <c r="V19" s="336">
        <v>6744.1500000000005</v>
      </c>
      <c r="W19" s="336">
        <v>5132.0961277173919</v>
      </c>
      <c r="X19" s="340">
        <v>8266.5</v>
      </c>
      <c r="Z19" s="135"/>
    </row>
    <row r="20" spans="1:26" ht="10.5" customHeight="1" x14ac:dyDescent="0.15">
      <c r="A20" s="135"/>
      <c r="B20" s="162"/>
      <c r="C20" s="135">
        <v>3</v>
      </c>
      <c r="D20" s="165"/>
      <c r="E20" s="336">
        <v>2520</v>
      </c>
      <c r="F20" s="336">
        <v>3780</v>
      </c>
      <c r="G20" s="336">
        <v>2895.9811594202906</v>
      </c>
      <c r="H20" s="336">
        <v>16023.1</v>
      </c>
      <c r="I20" s="336">
        <v>1995</v>
      </c>
      <c r="J20" s="336">
        <v>2835</v>
      </c>
      <c r="K20" s="336">
        <v>2371.5293339036803</v>
      </c>
      <c r="L20" s="336">
        <v>14505.3</v>
      </c>
      <c r="M20" s="336">
        <v>1260</v>
      </c>
      <c r="N20" s="336">
        <v>1470</v>
      </c>
      <c r="O20" s="336">
        <v>1418.9205730990061</v>
      </c>
      <c r="P20" s="336">
        <v>12769.9</v>
      </c>
      <c r="Q20" s="336">
        <v>5775</v>
      </c>
      <c r="R20" s="336">
        <v>8190</v>
      </c>
      <c r="S20" s="336">
        <v>6872.7352166704559</v>
      </c>
      <c r="T20" s="336">
        <v>3231.6</v>
      </c>
      <c r="U20" s="336">
        <v>4515</v>
      </c>
      <c r="V20" s="336">
        <v>6300</v>
      </c>
      <c r="W20" s="336">
        <v>4986.3327629711403</v>
      </c>
      <c r="X20" s="340">
        <v>10897.5</v>
      </c>
      <c r="Z20" s="135"/>
    </row>
    <row r="21" spans="1:26" ht="10.5" customHeight="1" x14ac:dyDescent="0.15">
      <c r="A21" s="135"/>
      <c r="B21" s="162"/>
      <c r="C21" s="135">
        <v>4</v>
      </c>
      <c r="D21" s="165"/>
      <c r="E21" s="336">
        <v>2520</v>
      </c>
      <c r="F21" s="336">
        <v>3675</v>
      </c>
      <c r="G21" s="336">
        <v>2903.6502218934916</v>
      </c>
      <c r="H21" s="336">
        <v>12569.4</v>
      </c>
      <c r="I21" s="336">
        <v>2089.5</v>
      </c>
      <c r="J21" s="336">
        <v>2730</v>
      </c>
      <c r="K21" s="336">
        <v>2388.7877392147047</v>
      </c>
      <c r="L21" s="336">
        <v>10115.1</v>
      </c>
      <c r="M21" s="336">
        <v>1260</v>
      </c>
      <c r="N21" s="336">
        <v>1575</v>
      </c>
      <c r="O21" s="336">
        <v>1461.6868068726983</v>
      </c>
      <c r="P21" s="336">
        <v>11053.1</v>
      </c>
      <c r="Q21" s="336">
        <v>5775</v>
      </c>
      <c r="R21" s="336">
        <v>8295</v>
      </c>
      <c r="S21" s="336">
        <v>6823.131601337871</v>
      </c>
      <c r="T21" s="336">
        <v>3554.2</v>
      </c>
      <c r="U21" s="336">
        <v>4620</v>
      </c>
      <c r="V21" s="336">
        <v>6510</v>
      </c>
      <c r="W21" s="336">
        <v>5072.5637691401644</v>
      </c>
      <c r="X21" s="340">
        <v>9351.9</v>
      </c>
      <c r="Z21" s="135"/>
    </row>
    <row r="22" spans="1:26" ht="10.5" customHeight="1" x14ac:dyDescent="0.15">
      <c r="A22" s="135"/>
      <c r="B22" s="162"/>
      <c r="C22" s="135">
        <v>5</v>
      </c>
      <c r="D22" s="165"/>
      <c r="E22" s="336">
        <v>2520</v>
      </c>
      <c r="F22" s="336">
        <v>3675</v>
      </c>
      <c r="G22" s="336">
        <v>2849.0303097130936</v>
      </c>
      <c r="H22" s="336">
        <v>17348.2</v>
      </c>
      <c r="I22" s="336">
        <v>2100</v>
      </c>
      <c r="J22" s="336">
        <v>2730</v>
      </c>
      <c r="K22" s="336">
        <v>2392.9967349847821</v>
      </c>
      <c r="L22" s="336">
        <v>16670.3</v>
      </c>
      <c r="M22" s="336">
        <v>1260</v>
      </c>
      <c r="N22" s="336">
        <v>1575</v>
      </c>
      <c r="O22" s="336">
        <v>1456.5164150943388</v>
      </c>
      <c r="P22" s="336">
        <v>16647.599999999999</v>
      </c>
      <c r="Q22" s="336">
        <v>6300</v>
      </c>
      <c r="R22" s="336">
        <v>8190</v>
      </c>
      <c r="S22" s="336">
        <v>6786.5081020394009</v>
      </c>
      <c r="T22" s="336">
        <v>4763.1000000000004</v>
      </c>
      <c r="U22" s="336">
        <v>5040</v>
      </c>
      <c r="V22" s="336">
        <v>6510</v>
      </c>
      <c r="W22" s="336">
        <v>5321.2006666462803</v>
      </c>
      <c r="X22" s="340">
        <v>13295</v>
      </c>
      <c r="Z22" s="135"/>
    </row>
    <row r="23" spans="1:26" ht="10.5" customHeight="1" x14ac:dyDescent="0.15">
      <c r="A23" s="135"/>
      <c r="B23" s="162"/>
      <c r="C23" s="135">
        <v>6</v>
      </c>
      <c r="D23" s="165"/>
      <c r="E23" s="336">
        <v>2625</v>
      </c>
      <c r="F23" s="336">
        <v>3465</v>
      </c>
      <c r="G23" s="336">
        <v>2911.7891280554541</v>
      </c>
      <c r="H23" s="336">
        <v>14949.6</v>
      </c>
      <c r="I23" s="336">
        <v>2100</v>
      </c>
      <c r="J23" s="336">
        <v>2732.1</v>
      </c>
      <c r="K23" s="336">
        <v>2395.4797966283104</v>
      </c>
      <c r="L23" s="336">
        <v>12669.6</v>
      </c>
      <c r="M23" s="336">
        <v>1470</v>
      </c>
      <c r="N23" s="336">
        <v>1890</v>
      </c>
      <c r="O23" s="336">
        <v>1604.5809500429611</v>
      </c>
      <c r="P23" s="336">
        <v>12827.9</v>
      </c>
      <c r="Q23" s="336">
        <v>6615</v>
      </c>
      <c r="R23" s="336">
        <v>8190</v>
      </c>
      <c r="S23" s="336">
        <v>6896.7814926463861</v>
      </c>
      <c r="T23" s="336">
        <v>4740.5</v>
      </c>
      <c r="U23" s="336">
        <v>5040</v>
      </c>
      <c r="V23" s="336">
        <v>6300</v>
      </c>
      <c r="W23" s="336">
        <v>5513.3890860947477</v>
      </c>
      <c r="X23" s="340">
        <v>13580.8</v>
      </c>
      <c r="Z23" s="135"/>
    </row>
    <row r="24" spans="1:26" ht="10.5" customHeight="1" x14ac:dyDescent="0.15">
      <c r="A24" s="135"/>
      <c r="B24" s="162"/>
      <c r="C24" s="135">
        <v>7</v>
      </c>
      <c r="D24" s="165"/>
      <c r="E24" s="336">
        <v>2730</v>
      </c>
      <c r="F24" s="336">
        <v>3675</v>
      </c>
      <c r="G24" s="336">
        <v>2981.0903338718363</v>
      </c>
      <c r="H24" s="336">
        <v>21833.7</v>
      </c>
      <c r="I24" s="336">
        <v>2100</v>
      </c>
      <c r="J24" s="336">
        <v>2835</v>
      </c>
      <c r="K24" s="336">
        <v>2395.5445649163075</v>
      </c>
      <c r="L24" s="336">
        <v>14395.2</v>
      </c>
      <c r="M24" s="336">
        <v>1155</v>
      </c>
      <c r="N24" s="336">
        <v>1942.5</v>
      </c>
      <c r="O24" s="336">
        <v>1508.5807989967175</v>
      </c>
      <c r="P24" s="336">
        <v>12485.3</v>
      </c>
      <c r="Q24" s="336">
        <v>6300</v>
      </c>
      <c r="R24" s="336">
        <v>8295</v>
      </c>
      <c r="S24" s="336">
        <v>6880.724715007028</v>
      </c>
      <c r="T24" s="336">
        <v>4704.8</v>
      </c>
      <c r="U24" s="336">
        <v>5250</v>
      </c>
      <c r="V24" s="336">
        <v>6268.5</v>
      </c>
      <c r="W24" s="336">
        <v>5528.950131851575</v>
      </c>
      <c r="X24" s="340">
        <v>13399.4</v>
      </c>
      <c r="Z24" s="135"/>
    </row>
    <row r="25" spans="1:26" ht="10.5" customHeight="1" x14ac:dyDescent="0.15">
      <c r="A25" s="135"/>
      <c r="B25" s="341"/>
      <c r="C25" s="154">
        <v>8</v>
      </c>
      <c r="D25" s="166"/>
      <c r="E25" s="339">
        <v>2835</v>
      </c>
      <c r="F25" s="339">
        <v>3675</v>
      </c>
      <c r="G25" s="339">
        <v>3071.4686572561532</v>
      </c>
      <c r="H25" s="339">
        <v>18427.900000000001</v>
      </c>
      <c r="I25" s="339">
        <v>1995</v>
      </c>
      <c r="J25" s="339">
        <v>2940</v>
      </c>
      <c r="K25" s="339">
        <v>2386.8416432670006</v>
      </c>
      <c r="L25" s="339">
        <v>14714.3</v>
      </c>
      <c r="M25" s="339">
        <v>1102.5</v>
      </c>
      <c r="N25" s="339">
        <v>1942.5</v>
      </c>
      <c r="O25" s="339">
        <v>1485.4471873129853</v>
      </c>
      <c r="P25" s="339">
        <v>14815.9</v>
      </c>
      <c r="Q25" s="339">
        <v>6300</v>
      </c>
      <c r="R25" s="339">
        <v>8400</v>
      </c>
      <c r="S25" s="339">
        <v>6882.5095399429374</v>
      </c>
      <c r="T25" s="338">
        <v>4293.8999999999996</v>
      </c>
      <c r="U25" s="339">
        <v>5241.6000000000004</v>
      </c>
      <c r="V25" s="339">
        <v>6825</v>
      </c>
      <c r="W25" s="338">
        <v>5766.2646750524118</v>
      </c>
      <c r="X25" s="338">
        <v>13851.4</v>
      </c>
      <c r="Z25" s="135"/>
    </row>
    <row r="26" spans="1:26" ht="12" customHeight="1" x14ac:dyDescent="0.15">
      <c r="A26" s="165"/>
      <c r="B26" s="161"/>
      <c r="C26" s="344" t="s">
        <v>258</v>
      </c>
      <c r="D26" s="345"/>
      <c r="E26" s="346" t="s">
        <v>102</v>
      </c>
      <c r="F26" s="347"/>
      <c r="G26" s="347"/>
      <c r="H26" s="348"/>
      <c r="I26" s="346" t="s">
        <v>103</v>
      </c>
      <c r="J26" s="347"/>
      <c r="K26" s="347"/>
      <c r="L26" s="348"/>
      <c r="M26" s="346" t="s">
        <v>104</v>
      </c>
      <c r="N26" s="347"/>
      <c r="O26" s="347"/>
      <c r="P26" s="348"/>
      <c r="Q26" s="346" t="s">
        <v>105</v>
      </c>
      <c r="R26" s="347"/>
      <c r="S26" s="347"/>
      <c r="T26" s="348"/>
      <c r="U26" s="346" t="s">
        <v>111</v>
      </c>
      <c r="V26" s="347"/>
      <c r="W26" s="347"/>
      <c r="X26" s="348"/>
      <c r="Y26" s="135"/>
    </row>
    <row r="27" spans="1:26" ht="12" customHeight="1" x14ac:dyDescent="0.15">
      <c r="A27" s="165"/>
      <c r="B27" s="331" t="s">
        <v>261</v>
      </c>
      <c r="C27" s="332"/>
      <c r="D27" s="333"/>
      <c r="E27" s="171" t="s">
        <v>93</v>
      </c>
      <c r="F27" s="149" t="s">
        <v>94</v>
      </c>
      <c r="G27" s="227" t="s">
        <v>95</v>
      </c>
      <c r="H27" s="149" t="s">
        <v>96</v>
      </c>
      <c r="I27" s="171" t="s">
        <v>93</v>
      </c>
      <c r="J27" s="149" t="s">
        <v>94</v>
      </c>
      <c r="K27" s="227" t="s">
        <v>95</v>
      </c>
      <c r="L27" s="149" t="s">
        <v>96</v>
      </c>
      <c r="M27" s="171" t="s">
        <v>93</v>
      </c>
      <c r="N27" s="149" t="s">
        <v>94</v>
      </c>
      <c r="O27" s="227" t="s">
        <v>95</v>
      </c>
      <c r="P27" s="149" t="s">
        <v>96</v>
      </c>
      <c r="Q27" s="171" t="s">
        <v>93</v>
      </c>
      <c r="R27" s="149" t="s">
        <v>94</v>
      </c>
      <c r="S27" s="227" t="s">
        <v>95</v>
      </c>
      <c r="T27" s="149" t="s">
        <v>96</v>
      </c>
      <c r="U27" s="171" t="s">
        <v>93</v>
      </c>
      <c r="V27" s="149" t="s">
        <v>94</v>
      </c>
      <c r="W27" s="227" t="s">
        <v>95</v>
      </c>
      <c r="X27" s="149" t="s">
        <v>96</v>
      </c>
      <c r="Y27" s="135"/>
    </row>
    <row r="28" spans="1:26" x14ac:dyDescent="0.15">
      <c r="A28" s="165"/>
      <c r="B28" s="153"/>
      <c r="C28" s="154"/>
      <c r="D28" s="166"/>
      <c r="E28" s="155"/>
      <c r="F28" s="156"/>
      <c r="G28" s="157" t="s">
        <v>97</v>
      </c>
      <c r="H28" s="156"/>
      <c r="I28" s="155"/>
      <c r="J28" s="156"/>
      <c r="K28" s="157" t="s">
        <v>97</v>
      </c>
      <c r="L28" s="156"/>
      <c r="M28" s="155"/>
      <c r="N28" s="156"/>
      <c r="O28" s="157" t="s">
        <v>97</v>
      </c>
      <c r="P28" s="156"/>
      <c r="Q28" s="155"/>
      <c r="R28" s="156"/>
      <c r="S28" s="157" t="s">
        <v>97</v>
      </c>
      <c r="T28" s="156"/>
      <c r="U28" s="155"/>
      <c r="V28" s="156"/>
      <c r="W28" s="157" t="s">
        <v>97</v>
      </c>
      <c r="X28" s="156"/>
      <c r="Y28" s="135"/>
    </row>
    <row r="29" spans="1:26" ht="10.5" customHeight="1" x14ac:dyDescent="0.15">
      <c r="A29" s="165"/>
      <c r="B29" s="334" t="s">
        <v>0</v>
      </c>
      <c r="C29" s="135">
        <v>19</v>
      </c>
      <c r="D29" s="159" t="s">
        <v>1</v>
      </c>
      <c r="E29" s="349" t="s">
        <v>265</v>
      </c>
      <c r="F29" s="236" t="s">
        <v>265</v>
      </c>
      <c r="G29" s="350" t="s">
        <v>265</v>
      </c>
      <c r="H29" s="336">
        <v>1405</v>
      </c>
      <c r="I29" s="335">
        <v>1680</v>
      </c>
      <c r="J29" s="336">
        <v>2415</v>
      </c>
      <c r="K29" s="337">
        <v>2074</v>
      </c>
      <c r="L29" s="336">
        <v>257990</v>
      </c>
      <c r="M29" s="335">
        <v>2573</v>
      </c>
      <c r="N29" s="336">
        <v>3045</v>
      </c>
      <c r="O29" s="337">
        <v>2747</v>
      </c>
      <c r="P29" s="336">
        <v>38057</v>
      </c>
      <c r="Q29" s="335">
        <v>2730</v>
      </c>
      <c r="R29" s="336">
        <v>3224</v>
      </c>
      <c r="S29" s="337">
        <v>2930</v>
      </c>
      <c r="T29" s="336">
        <v>48015</v>
      </c>
      <c r="U29" s="335">
        <v>2730</v>
      </c>
      <c r="V29" s="336">
        <v>3297</v>
      </c>
      <c r="W29" s="337">
        <v>2895</v>
      </c>
      <c r="X29" s="336">
        <v>40294</v>
      </c>
      <c r="Y29" s="135"/>
    </row>
    <row r="30" spans="1:26" ht="11.1" customHeight="1" x14ac:dyDescent="0.15">
      <c r="A30" s="165"/>
      <c r="B30" s="162"/>
      <c r="C30" s="135">
        <v>20</v>
      </c>
      <c r="D30" s="165"/>
      <c r="E30" s="349" t="s">
        <v>265</v>
      </c>
      <c r="F30" s="236" t="s">
        <v>265</v>
      </c>
      <c r="G30" s="350" t="s">
        <v>265</v>
      </c>
      <c r="H30" s="336">
        <v>369</v>
      </c>
      <c r="I30" s="335">
        <v>1470</v>
      </c>
      <c r="J30" s="336">
        <v>2360</v>
      </c>
      <c r="K30" s="337">
        <v>1973</v>
      </c>
      <c r="L30" s="336">
        <v>221000</v>
      </c>
      <c r="M30" s="335">
        <v>2468</v>
      </c>
      <c r="N30" s="336">
        <v>3150</v>
      </c>
      <c r="O30" s="337">
        <v>2788</v>
      </c>
      <c r="P30" s="336">
        <v>39140</v>
      </c>
      <c r="Q30" s="335">
        <v>2573</v>
      </c>
      <c r="R30" s="336">
        <v>3350</v>
      </c>
      <c r="S30" s="337">
        <v>2913</v>
      </c>
      <c r="T30" s="336">
        <v>46063</v>
      </c>
      <c r="U30" s="335">
        <v>2583</v>
      </c>
      <c r="V30" s="336">
        <v>3350</v>
      </c>
      <c r="W30" s="337">
        <v>2865</v>
      </c>
      <c r="X30" s="336">
        <v>43385</v>
      </c>
      <c r="Y30" s="135"/>
    </row>
    <row r="31" spans="1:26" ht="11.1" customHeight="1" x14ac:dyDescent="0.15">
      <c r="A31" s="165"/>
      <c r="B31" s="162"/>
      <c r="C31" s="135">
        <v>21</v>
      </c>
      <c r="D31" s="165"/>
      <c r="E31" s="349" t="s">
        <v>265</v>
      </c>
      <c r="F31" s="236" t="s">
        <v>265</v>
      </c>
      <c r="G31" s="350" t="s">
        <v>265</v>
      </c>
      <c r="H31" s="336">
        <v>227</v>
      </c>
      <c r="I31" s="335">
        <v>1260</v>
      </c>
      <c r="J31" s="336">
        <v>2310</v>
      </c>
      <c r="K31" s="337">
        <v>1737</v>
      </c>
      <c r="L31" s="336">
        <v>260981</v>
      </c>
      <c r="M31" s="335">
        <v>2121</v>
      </c>
      <c r="N31" s="336">
        <v>3192</v>
      </c>
      <c r="O31" s="337">
        <v>2489</v>
      </c>
      <c r="P31" s="336">
        <v>38208</v>
      </c>
      <c r="Q31" s="335">
        <v>2451</v>
      </c>
      <c r="R31" s="336">
        <v>3255</v>
      </c>
      <c r="S31" s="337">
        <v>2809</v>
      </c>
      <c r="T31" s="336">
        <v>48413</v>
      </c>
      <c r="U31" s="335">
        <v>2415</v>
      </c>
      <c r="V31" s="336">
        <v>3234</v>
      </c>
      <c r="W31" s="337">
        <v>2755</v>
      </c>
      <c r="X31" s="336">
        <v>41722</v>
      </c>
      <c r="Y31" s="135"/>
    </row>
    <row r="32" spans="1:26" ht="11.1" customHeight="1" x14ac:dyDescent="0.15">
      <c r="A32" s="165"/>
      <c r="B32" s="162"/>
      <c r="C32" s="135">
        <v>22</v>
      </c>
      <c r="D32" s="165"/>
      <c r="E32" s="236" t="s">
        <v>265</v>
      </c>
      <c r="F32" s="236" t="s">
        <v>265</v>
      </c>
      <c r="G32" s="236" t="s">
        <v>265</v>
      </c>
      <c r="H32" s="336">
        <v>9057</v>
      </c>
      <c r="I32" s="336">
        <v>1365</v>
      </c>
      <c r="J32" s="336">
        <v>2108</v>
      </c>
      <c r="K32" s="336">
        <v>1685</v>
      </c>
      <c r="L32" s="336">
        <v>251415</v>
      </c>
      <c r="M32" s="336">
        <v>2100</v>
      </c>
      <c r="N32" s="336">
        <v>2940</v>
      </c>
      <c r="O32" s="336">
        <v>2430</v>
      </c>
      <c r="P32" s="336">
        <v>34617</v>
      </c>
      <c r="Q32" s="336">
        <v>2421</v>
      </c>
      <c r="R32" s="336">
        <v>3036</v>
      </c>
      <c r="S32" s="336">
        <v>2718</v>
      </c>
      <c r="T32" s="336">
        <v>45476</v>
      </c>
      <c r="U32" s="336">
        <v>2499</v>
      </c>
      <c r="V32" s="336">
        <v>3276</v>
      </c>
      <c r="W32" s="336">
        <v>2717</v>
      </c>
      <c r="X32" s="340">
        <v>41408</v>
      </c>
      <c r="Y32" s="135"/>
    </row>
    <row r="33" spans="1:25" ht="11.1" customHeight="1" x14ac:dyDescent="0.15">
      <c r="A33" s="135"/>
      <c r="B33" s="341"/>
      <c r="C33" s="154">
        <v>23</v>
      </c>
      <c r="D33" s="166"/>
      <c r="E33" s="238" t="s">
        <v>265</v>
      </c>
      <c r="F33" s="238" t="s">
        <v>265</v>
      </c>
      <c r="G33" s="238" t="s">
        <v>265</v>
      </c>
      <c r="H33" s="167">
        <v>4790.1000000000004</v>
      </c>
      <c r="I33" s="167">
        <v>1200</v>
      </c>
      <c r="J33" s="167">
        <v>1900</v>
      </c>
      <c r="K33" s="167">
        <v>1627.8366169252001</v>
      </c>
      <c r="L33" s="167">
        <v>300233.3</v>
      </c>
      <c r="M33" s="167">
        <v>2100</v>
      </c>
      <c r="N33" s="167">
        <v>2790</v>
      </c>
      <c r="O33" s="167">
        <v>2383.5298740902585</v>
      </c>
      <c r="P33" s="167">
        <v>35375.9</v>
      </c>
      <c r="Q33" s="167">
        <v>2200</v>
      </c>
      <c r="R33" s="167">
        <v>2800</v>
      </c>
      <c r="S33" s="167">
        <v>2567.2837822435163</v>
      </c>
      <c r="T33" s="167">
        <v>34927.899999999994</v>
      </c>
      <c r="U33" s="167">
        <v>2300</v>
      </c>
      <c r="V33" s="167">
        <v>2950</v>
      </c>
      <c r="W33" s="167">
        <v>2542.5510055666482</v>
      </c>
      <c r="X33" s="168">
        <v>35274</v>
      </c>
      <c r="Y33" s="135"/>
    </row>
    <row r="34" spans="1:25" ht="11.1" customHeight="1" x14ac:dyDescent="0.15">
      <c r="A34" s="135"/>
      <c r="B34" s="162" t="s">
        <v>262</v>
      </c>
      <c r="C34" s="135">
        <v>8</v>
      </c>
      <c r="D34" s="165" t="s">
        <v>263</v>
      </c>
      <c r="E34" s="236">
        <v>0</v>
      </c>
      <c r="F34" s="236">
        <v>0</v>
      </c>
      <c r="G34" s="236">
        <v>0</v>
      </c>
      <c r="H34" s="336">
        <v>0</v>
      </c>
      <c r="I34" s="336">
        <v>1627.5</v>
      </c>
      <c r="J34" s="336">
        <v>1942.5</v>
      </c>
      <c r="K34" s="336">
        <v>1781.6489182077337</v>
      </c>
      <c r="L34" s="336">
        <v>30505.8</v>
      </c>
      <c r="M34" s="336">
        <v>2205</v>
      </c>
      <c r="N34" s="336">
        <v>2625</v>
      </c>
      <c r="O34" s="336">
        <v>2318.0691558827011</v>
      </c>
      <c r="P34" s="336">
        <v>2947.1</v>
      </c>
      <c r="Q34" s="336">
        <v>2412.9</v>
      </c>
      <c r="R34" s="336">
        <v>2803.5</v>
      </c>
      <c r="S34" s="336">
        <v>2703.2585557732336</v>
      </c>
      <c r="T34" s="336">
        <v>3830.8</v>
      </c>
      <c r="U34" s="336">
        <v>2528.4</v>
      </c>
      <c r="V34" s="336">
        <v>2730</v>
      </c>
      <c r="W34" s="336">
        <v>2609.6653293918921</v>
      </c>
      <c r="X34" s="351">
        <v>3812.1</v>
      </c>
      <c r="Y34" s="135"/>
    </row>
    <row r="35" spans="1:25" ht="11.1" customHeight="1" x14ac:dyDescent="0.15">
      <c r="A35" s="135"/>
      <c r="B35" s="162"/>
      <c r="C35" s="135">
        <v>9</v>
      </c>
      <c r="D35" s="165"/>
      <c r="E35" s="236">
        <v>0</v>
      </c>
      <c r="F35" s="236">
        <v>0</v>
      </c>
      <c r="G35" s="236">
        <v>0</v>
      </c>
      <c r="H35" s="336">
        <v>0</v>
      </c>
      <c r="I35" s="336">
        <v>1575</v>
      </c>
      <c r="J35" s="336">
        <v>1890</v>
      </c>
      <c r="K35" s="336">
        <v>1710.3481064483108</v>
      </c>
      <c r="L35" s="336">
        <v>21477.1</v>
      </c>
      <c r="M35" s="336">
        <v>2216.5500000000002</v>
      </c>
      <c r="N35" s="336">
        <v>2656.5</v>
      </c>
      <c r="O35" s="336">
        <v>2383.3097793423194</v>
      </c>
      <c r="P35" s="336">
        <v>2062.6</v>
      </c>
      <c r="Q35" s="336">
        <v>2415</v>
      </c>
      <c r="R35" s="336">
        <v>2829.75</v>
      </c>
      <c r="S35" s="336">
        <v>2713.4230285373769</v>
      </c>
      <c r="T35" s="336">
        <v>2225.3000000000002</v>
      </c>
      <c r="U35" s="336">
        <v>2527.35</v>
      </c>
      <c r="V35" s="336">
        <v>2839.2000000000003</v>
      </c>
      <c r="W35" s="336">
        <v>2651.481537444517</v>
      </c>
      <c r="X35" s="352">
        <v>2111.5</v>
      </c>
      <c r="Y35" s="135"/>
    </row>
    <row r="36" spans="1:25" ht="11.1" customHeight="1" x14ac:dyDescent="0.15">
      <c r="A36" s="135"/>
      <c r="B36" s="162"/>
      <c r="C36" s="135">
        <v>10</v>
      </c>
      <c r="D36" s="165"/>
      <c r="E36" s="236">
        <v>0</v>
      </c>
      <c r="F36" s="236">
        <v>0</v>
      </c>
      <c r="G36" s="236">
        <v>0</v>
      </c>
      <c r="H36" s="336">
        <v>30</v>
      </c>
      <c r="I36" s="336">
        <v>1575</v>
      </c>
      <c r="J36" s="336">
        <v>1890</v>
      </c>
      <c r="K36" s="336">
        <v>1709.9449761461487</v>
      </c>
      <c r="L36" s="336">
        <v>23396.3</v>
      </c>
      <c r="M36" s="336">
        <v>2320.5</v>
      </c>
      <c r="N36" s="336">
        <v>2656.5</v>
      </c>
      <c r="O36" s="336">
        <v>2455.4866501854149</v>
      </c>
      <c r="P36" s="336">
        <v>2720.1</v>
      </c>
      <c r="Q36" s="336">
        <v>2392.9500000000003</v>
      </c>
      <c r="R36" s="336">
        <v>2835</v>
      </c>
      <c r="S36" s="336">
        <v>2677.9940505813688</v>
      </c>
      <c r="T36" s="336">
        <v>2604.8000000000002</v>
      </c>
      <c r="U36" s="336">
        <v>2544.15</v>
      </c>
      <c r="V36" s="336">
        <v>2830.8</v>
      </c>
      <c r="W36" s="336">
        <v>2678.3677277716802</v>
      </c>
      <c r="X36" s="352">
        <v>2364.1999999999998</v>
      </c>
      <c r="Y36" s="135"/>
    </row>
    <row r="37" spans="1:25" ht="11.1" customHeight="1" x14ac:dyDescent="0.15">
      <c r="A37" s="135"/>
      <c r="B37" s="162"/>
      <c r="C37" s="135">
        <v>11</v>
      </c>
      <c r="D37" s="165"/>
      <c r="E37" s="236">
        <v>0</v>
      </c>
      <c r="F37" s="236">
        <v>0</v>
      </c>
      <c r="G37" s="236">
        <v>0</v>
      </c>
      <c r="H37" s="336">
        <v>200.7</v>
      </c>
      <c r="I37" s="336">
        <v>1470</v>
      </c>
      <c r="J37" s="336">
        <v>1785</v>
      </c>
      <c r="K37" s="336">
        <v>1605.0793532957996</v>
      </c>
      <c r="L37" s="336">
        <v>22791.1</v>
      </c>
      <c r="M37" s="336">
        <v>2205</v>
      </c>
      <c r="N37" s="336">
        <v>2845.5</v>
      </c>
      <c r="O37" s="336">
        <v>2388.3531175809067</v>
      </c>
      <c r="P37" s="336">
        <v>2236.3000000000002</v>
      </c>
      <c r="Q37" s="336">
        <v>2394</v>
      </c>
      <c r="R37" s="336">
        <v>2845.5</v>
      </c>
      <c r="S37" s="336">
        <v>2665.7306227598569</v>
      </c>
      <c r="T37" s="336">
        <v>1817.3</v>
      </c>
      <c r="U37" s="336">
        <v>2452.8000000000002</v>
      </c>
      <c r="V37" s="336">
        <v>2845.5</v>
      </c>
      <c r="W37" s="336">
        <v>2631.6302211302213</v>
      </c>
      <c r="X37" s="352">
        <v>1624.3</v>
      </c>
      <c r="Y37" s="135"/>
    </row>
    <row r="38" spans="1:25" ht="11.1" customHeight="1" x14ac:dyDescent="0.15">
      <c r="A38" s="135"/>
      <c r="B38" s="162"/>
      <c r="C38" s="135">
        <v>12</v>
      </c>
      <c r="D38" s="165"/>
      <c r="E38" s="236">
        <v>0</v>
      </c>
      <c r="F38" s="236">
        <v>0</v>
      </c>
      <c r="G38" s="236">
        <v>0</v>
      </c>
      <c r="H38" s="336">
        <v>152.9</v>
      </c>
      <c r="I38" s="336">
        <v>1260</v>
      </c>
      <c r="J38" s="336">
        <v>1785</v>
      </c>
      <c r="K38" s="336">
        <v>1537.7936679614052</v>
      </c>
      <c r="L38" s="336">
        <v>34619</v>
      </c>
      <c r="M38" s="336">
        <v>2205</v>
      </c>
      <c r="N38" s="336">
        <v>2929.5</v>
      </c>
      <c r="O38" s="336">
        <v>2617.0709109541413</v>
      </c>
      <c r="P38" s="336">
        <v>6753.6</v>
      </c>
      <c r="Q38" s="336">
        <v>2310</v>
      </c>
      <c r="R38" s="336">
        <v>2940</v>
      </c>
      <c r="S38" s="336">
        <v>2684.8122970046916</v>
      </c>
      <c r="T38" s="336">
        <v>3705.4</v>
      </c>
      <c r="U38" s="336">
        <v>2415</v>
      </c>
      <c r="V38" s="336">
        <v>2940</v>
      </c>
      <c r="W38" s="336">
        <v>2712.2160327883307</v>
      </c>
      <c r="X38" s="352">
        <v>3653.9</v>
      </c>
      <c r="Y38" s="135"/>
    </row>
    <row r="39" spans="1:25" ht="11.1" customHeight="1" x14ac:dyDescent="0.15">
      <c r="A39" s="135"/>
      <c r="B39" s="162" t="s">
        <v>264</v>
      </c>
      <c r="C39" s="135">
        <v>1</v>
      </c>
      <c r="D39" s="165" t="s">
        <v>263</v>
      </c>
      <c r="E39" s="236">
        <v>0</v>
      </c>
      <c r="F39" s="236">
        <v>0</v>
      </c>
      <c r="G39" s="236">
        <v>0</v>
      </c>
      <c r="H39" s="336">
        <v>0</v>
      </c>
      <c r="I39" s="336">
        <v>0</v>
      </c>
      <c r="J39" s="336">
        <v>0</v>
      </c>
      <c r="K39" s="336">
        <v>0</v>
      </c>
      <c r="L39" s="336">
        <v>18716.400000000001</v>
      </c>
      <c r="M39" s="336">
        <v>0</v>
      </c>
      <c r="N39" s="336">
        <v>0</v>
      </c>
      <c r="O39" s="336">
        <v>0</v>
      </c>
      <c r="P39" s="336">
        <v>2521</v>
      </c>
      <c r="Q39" s="336">
        <v>0</v>
      </c>
      <c r="R39" s="336">
        <v>0</v>
      </c>
      <c r="S39" s="336">
        <v>0</v>
      </c>
      <c r="T39" s="336">
        <v>2494.1</v>
      </c>
      <c r="U39" s="336">
        <v>0</v>
      </c>
      <c r="V39" s="336">
        <v>0</v>
      </c>
      <c r="W39" s="336">
        <v>0</v>
      </c>
      <c r="X39" s="352">
        <v>2730.9</v>
      </c>
      <c r="Y39" s="135"/>
    </row>
    <row r="40" spans="1:25" ht="11.1" customHeight="1" x14ac:dyDescent="0.15">
      <c r="A40" s="135"/>
      <c r="B40" s="162"/>
      <c r="C40" s="135">
        <v>2</v>
      </c>
      <c r="D40" s="165"/>
      <c r="E40" s="236">
        <v>0</v>
      </c>
      <c r="F40" s="236">
        <v>0</v>
      </c>
      <c r="G40" s="236">
        <v>0</v>
      </c>
      <c r="H40" s="336">
        <v>0</v>
      </c>
      <c r="I40" s="336">
        <v>1260</v>
      </c>
      <c r="J40" s="336">
        <v>1717.8000000000002</v>
      </c>
      <c r="K40" s="336">
        <v>1480.4791423910508</v>
      </c>
      <c r="L40" s="336">
        <v>18608.5</v>
      </c>
      <c r="M40" s="336">
        <v>1946.7</v>
      </c>
      <c r="N40" s="336">
        <v>2835</v>
      </c>
      <c r="O40" s="336">
        <v>2196.8396191600859</v>
      </c>
      <c r="P40" s="336">
        <v>1422.9</v>
      </c>
      <c r="Q40" s="336">
        <v>2100</v>
      </c>
      <c r="R40" s="336">
        <v>3129</v>
      </c>
      <c r="S40" s="336">
        <v>2770.7657430730483</v>
      </c>
      <c r="T40" s="336">
        <v>1762.1</v>
      </c>
      <c r="U40" s="336">
        <v>2100</v>
      </c>
      <c r="V40" s="336">
        <v>3129</v>
      </c>
      <c r="W40" s="336">
        <v>2588.8320000000003</v>
      </c>
      <c r="X40" s="352">
        <v>1579.3</v>
      </c>
      <c r="Y40" s="135"/>
    </row>
    <row r="41" spans="1:25" ht="11.1" customHeight="1" x14ac:dyDescent="0.15">
      <c r="A41" s="135"/>
      <c r="B41" s="162"/>
      <c r="C41" s="135">
        <v>3</v>
      </c>
      <c r="D41" s="165"/>
      <c r="E41" s="236">
        <v>0</v>
      </c>
      <c r="F41" s="236">
        <v>0</v>
      </c>
      <c r="G41" s="236">
        <v>0</v>
      </c>
      <c r="H41" s="336">
        <v>57.3</v>
      </c>
      <c r="I41" s="336">
        <v>1260</v>
      </c>
      <c r="J41" s="336">
        <v>1680</v>
      </c>
      <c r="K41" s="336">
        <v>1495.2973773966025</v>
      </c>
      <c r="L41" s="336">
        <v>22916.799999999999</v>
      </c>
      <c r="M41" s="336">
        <v>1806</v>
      </c>
      <c r="N41" s="336">
        <v>2835</v>
      </c>
      <c r="O41" s="336">
        <v>2167.6110445615714</v>
      </c>
      <c r="P41" s="336">
        <v>1701.2</v>
      </c>
      <c r="Q41" s="336">
        <v>2100</v>
      </c>
      <c r="R41" s="336">
        <v>2957.85</v>
      </c>
      <c r="S41" s="336">
        <v>2658.8515172413795</v>
      </c>
      <c r="T41" s="336">
        <v>2197</v>
      </c>
      <c r="U41" s="336">
        <v>2625</v>
      </c>
      <c r="V41" s="336">
        <v>2625</v>
      </c>
      <c r="W41" s="336">
        <v>2625</v>
      </c>
      <c r="X41" s="352">
        <v>2008.7</v>
      </c>
      <c r="Y41" s="135"/>
    </row>
    <row r="42" spans="1:25" ht="11.1" customHeight="1" x14ac:dyDescent="0.15">
      <c r="A42" s="135"/>
      <c r="B42" s="162"/>
      <c r="C42" s="135">
        <v>4</v>
      </c>
      <c r="D42" s="165"/>
      <c r="E42" s="236">
        <v>0</v>
      </c>
      <c r="F42" s="236">
        <v>0</v>
      </c>
      <c r="G42" s="236">
        <v>0</v>
      </c>
      <c r="H42" s="336">
        <v>0</v>
      </c>
      <c r="I42" s="336">
        <v>1365</v>
      </c>
      <c r="J42" s="336">
        <v>1785</v>
      </c>
      <c r="K42" s="336">
        <v>1557.7772680211276</v>
      </c>
      <c r="L42" s="336">
        <v>28445</v>
      </c>
      <c r="M42" s="336">
        <v>1942.5</v>
      </c>
      <c r="N42" s="336">
        <v>2835</v>
      </c>
      <c r="O42" s="336">
        <v>2209.421169036335</v>
      </c>
      <c r="P42" s="336">
        <v>1908.5</v>
      </c>
      <c r="Q42" s="336">
        <v>2205</v>
      </c>
      <c r="R42" s="336">
        <v>2973.6</v>
      </c>
      <c r="S42" s="336">
        <v>2663.722555659192</v>
      </c>
      <c r="T42" s="336">
        <v>2499.6</v>
      </c>
      <c r="U42" s="336">
        <v>2196.6</v>
      </c>
      <c r="V42" s="336">
        <v>2940</v>
      </c>
      <c r="W42" s="336">
        <v>2527.7622033777529</v>
      </c>
      <c r="X42" s="352">
        <v>1934.6</v>
      </c>
      <c r="Y42" s="135"/>
    </row>
    <row r="43" spans="1:25" ht="11.1" customHeight="1" x14ac:dyDescent="0.15">
      <c r="A43" s="135"/>
      <c r="B43" s="162"/>
      <c r="C43" s="135">
        <v>5</v>
      </c>
      <c r="D43" s="165"/>
      <c r="E43" s="236">
        <v>0</v>
      </c>
      <c r="F43" s="236">
        <v>0</v>
      </c>
      <c r="G43" s="236">
        <v>0</v>
      </c>
      <c r="H43" s="336">
        <v>25.3</v>
      </c>
      <c r="I43" s="336">
        <v>1365</v>
      </c>
      <c r="J43" s="336">
        <v>1890</v>
      </c>
      <c r="K43" s="336">
        <v>1583.0352573318</v>
      </c>
      <c r="L43" s="336">
        <v>35195.9</v>
      </c>
      <c r="M43" s="336">
        <v>2205</v>
      </c>
      <c r="N43" s="336">
        <v>2835</v>
      </c>
      <c r="O43" s="336">
        <v>2339.5029717682023</v>
      </c>
      <c r="P43" s="336">
        <v>2685.6</v>
      </c>
      <c r="Q43" s="336">
        <v>2428.65</v>
      </c>
      <c r="R43" s="336">
        <v>3045</v>
      </c>
      <c r="S43" s="336">
        <v>2684.2138781470562</v>
      </c>
      <c r="T43" s="336">
        <v>3753.7</v>
      </c>
      <c r="U43" s="336">
        <v>2341.5</v>
      </c>
      <c r="V43" s="336">
        <v>2992.5</v>
      </c>
      <c r="W43" s="336">
        <v>2541.9430640913088</v>
      </c>
      <c r="X43" s="352">
        <v>2395.9</v>
      </c>
      <c r="Y43" s="135"/>
    </row>
    <row r="44" spans="1:25" ht="11.1" customHeight="1" x14ac:dyDescent="0.15">
      <c r="A44" s="135"/>
      <c r="B44" s="162"/>
      <c r="C44" s="135">
        <v>6</v>
      </c>
      <c r="D44" s="165"/>
      <c r="E44" s="236">
        <v>0</v>
      </c>
      <c r="F44" s="236">
        <v>0</v>
      </c>
      <c r="G44" s="236">
        <v>0</v>
      </c>
      <c r="H44" s="336">
        <v>440.4</v>
      </c>
      <c r="I44" s="336">
        <v>1365</v>
      </c>
      <c r="J44" s="336">
        <v>1890</v>
      </c>
      <c r="K44" s="336">
        <v>1616.4796033660921</v>
      </c>
      <c r="L44" s="336">
        <v>27601.7</v>
      </c>
      <c r="M44" s="336">
        <v>1906.8000000000002</v>
      </c>
      <c r="N44" s="336">
        <v>2625</v>
      </c>
      <c r="O44" s="336">
        <v>2183.4429629629631</v>
      </c>
      <c r="P44" s="336">
        <v>1712.1</v>
      </c>
      <c r="Q44" s="336">
        <v>2100</v>
      </c>
      <c r="R44" s="336">
        <v>3150</v>
      </c>
      <c r="S44" s="336">
        <v>2666.0213668142137</v>
      </c>
      <c r="T44" s="336">
        <v>2430.5</v>
      </c>
      <c r="U44" s="336">
        <v>2318.4</v>
      </c>
      <c r="V44" s="336">
        <v>2992.5</v>
      </c>
      <c r="W44" s="336">
        <v>2543.1277272361322</v>
      </c>
      <c r="X44" s="352">
        <v>1597.2</v>
      </c>
      <c r="Y44" s="135"/>
    </row>
    <row r="45" spans="1:25" ht="11.1" customHeight="1" x14ac:dyDescent="0.15">
      <c r="A45" s="135"/>
      <c r="B45" s="162"/>
      <c r="C45" s="135">
        <v>7</v>
      </c>
      <c r="D45" s="165"/>
      <c r="E45" s="236">
        <v>0</v>
      </c>
      <c r="F45" s="236">
        <v>0</v>
      </c>
      <c r="G45" s="236">
        <v>0</v>
      </c>
      <c r="H45" s="336">
        <v>148.19999999999999</v>
      </c>
      <c r="I45" s="336">
        <v>1365</v>
      </c>
      <c r="J45" s="336">
        <v>1942.5</v>
      </c>
      <c r="K45" s="336">
        <v>1621.8973115360029</v>
      </c>
      <c r="L45" s="336">
        <v>36794.1</v>
      </c>
      <c r="M45" s="336">
        <v>2102.1</v>
      </c>
      <c r="N45" s="336">
        <v>2887.5</v>
      </c>
      <c r="O45" s="336">
        <v>2287.7917146144987</v>
      </c>
      <c r="P45" s="336">
        <v>2112.9</v>
      </c>
      <c r="Q45" s="336">
        <v>2319.4500000000003</v>
      </c>
      <c r="R45" s="336">
        <v>3097.5</v>
      </c>
      <c r="S45" s="336">
        <v>2624.679004945302</v>
      </c>
      <c r="T45" s="336">
        <v>2299.6999999999998</v>
      </c>
      <c r="U45" s="336">
        <v>2415</v>
      </c>
      <c r="V45" s="336">
        <v>2887.5</v>
      </c>
      <c r="W45" s="336">
        <v>2591.9486506353037</v>
      </c>
      <c r="X45" s="352">
        <v>2023.9</v>
      </c>
      <c r="Y45" s="135"/>
    </row>
    <row r="46" spans="1:25" ht="11.1" customHeight="1" x14ac:dyDescent="0.15">
      <c r="A46" s="135"/>
      <c r="B46" s="341"/>
      <c r="C46" s="154">
        <v>8</v>
      </c>
      <c r="D46" s="166"/>
      <c r="E46" s="238">
        <v>0</v>
      </c>
      <c r="F46" s="239">
        <v>0</v>
      </c>
      <c r="G46" s="238">
        <v>0</v>
      </c>
      <c r="H46" s="339">
        <v>403.1</v>
      </c>
      <c r="I46" s="339">
        <v>1365</v>
      </c>
      <c r="J46" s="339">
        <v>1890</v>
      </c>
      <c r="K46" s="338">
        <v>1590.7074641529853</v>
      </c>
      <c r="L46" s="339">
        <v>35362.800000000003</v>
      </c>
      <c r="M46" s="339">
        <v>2100</v>
      </c>
      <c r="N46" s="339">
        <v>2835</v>
      </c>
      <c r="O46" s="339">
        <v>2262.7473227944929</v>
      </c>
      <c r="P46" s="339">
        <v>2816.4</v>
      </c>
      <c r="Q46" s="339">
        <v>2415</v>
      </c>
      <c r="R46" s="339">
        <v>3150</v>
      </c>
      <c r="S46" s="339">
        <v>2673.147917757989</v>
      </c>
      <c r="T46" s="338">
        <v>3503.2</v>
      </c>
      <c r="U46" s="339">
        <v>2415</v>
      </c>
      <c r="V46" s="339">
        <v>2863.35</v>
      </c>
      <c r="W46" s="339">
        <v>2544.7544028680263</v>
      </c>
      <c r="X46" s="343">
        <v>2720.4</v>
      </c>
      <c r="Y46" s="135"/>
    </row>
    <row r="47" spans="1:25" ht="3.75" customHeight="1" x14ac:dyDescent="0.15">
      <c r="B47" s="177"/>
      <c r="C47" s="189"/>
      <c r="D47" s="177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</row>
    <row r="48" spans="1:25" x14ac:dyDescent="0.15">
      <c r="B48" s="179" t="s">
        <v>106</v>
      </c>
      <c r="C48" s="136" t="s">
        <v>107</v>
      </c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</row>
    <row r="49" spans="2:26" x14ac:dyDescent="0.15">
      <c r="B49" s="220" t="s">
        <v>108</v>
      </c>
      <c r="C49" s="136" t="s">
        <v>266</v>
      </c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</row>
    <row r="50" spans="2:26" x14ac:dyDescent="0.15">
      <c r="B50" s="220" t="s">
        <v>198</v>
      </c>
      <c r="C50" s="136" t="s">
        <v>109</v>
      </c>
      <c r="X50" s="135"/>
      <c r="Y50" s="135"/>
      <c r="Z50" s="135"/>
    </row>
    <row r="51" spans="2:26" x14ac:dyDescent="0.15">
      <c r="B51" s="220"/>
      <c r="X51" s="135"/>
      <c r="Y51" s="135"/>
      <c r="Z51" s="135"/>
    </row>
    <row r="52" spans="2:26" x14ac:dyDescent="0.15">
      <c r="X52" s="337"/>
      <c r="Y52" s="135"/>
      <c r="Z52" s="135"/>
    </row>
    <row r="53" spans="2:26" x14ac:dyDescent="0.15">
      <c r="X53" s="337"/>
      <c r="Y53" s="135"/>
      <c r="Z53" s="135"/>
    </row>
    <row r="54" spans="2:26" x14ac:dyDescent="0.15">
      <c r="X54" s="337"/>
      <c r="Y54" s="135"/>
      <c r="Z54" s="135"/>
    </row>
    <row r="55" spans="2:26" x14ac:dyDescent="0.15">
      <c r="X55" s="337"/>
      <c r="Y55" s="135"/>
      <c r="Z55" s="135"/>
    </row>
    <row r="56" spans="2:26" x14ac:dyDescent="0.15">
      <c r="X56" s="337"/>
      <c r="Y56" s="135"/>
      <c r="Z56" s="135"/>
    </row>
    <row r="57" spans="2:26" x14ac:dyDescent="0.15">
      <c r="X57" s="353"/>
      <c r="Y57" s="135"/>
      <c r="Z57" s="135"/>
    </row>
    <row r="58" spans="2:26" x14ac:dyDescent="0.15">
      <c r="X58" s="337"/>
      <c r="Y58" s="135"/>
      <c r="Z58" s="135"/>
    </row>
    <row r="59" spans="2:26" x14ac:dyDescent="0.15">
      <c r="X59" s="337"/>
      <c r="Y59" s="135"/>
      <c r="Z59" s="135"/>
    </row>
    <row r="60" spans="2:26" x14ac:dyDescent="0.15">
      <c r="X60" s="337"/>
      <c r="Y60" s="135"/>
      <c r="Z60" s="135"/>
    </row>
    <row r="61" spans="2:26" x14ac:dyDescent="0.15">
      <c r="X61" s="135"/>
      <c r="Y61" s="135"/>
      <c r="Z61" s="135"/>
    </row>
    <row r="62" spans="2:26" x14ac:dyDescent="0.15">
      <c r="X62" s="135"/>
      <c r="Y62" s="135"/>
      <c r="Z62" s="135"/>
    </row>
    <row r="63" spans="2:26" x14ac:dyDescent="0.15">
      <c r="X63" s="135"/>
      <c r="Y63" s="135"/>
      <c r="Z63" s="135"/>
    </row>
  </sheetData>
  <phoneticPr fontId="6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zoomScale="75" workbookViewId="0"/>
  </sheetViews>
  <sheetFormatPr defaultColWidth="7.5" defaultRowHeight="12" x14ac:dyDescent="0.15"/>
  <cols>
    <col min="1" max="1" width="1.625" style="136" customWidth="1"/>
    <col min="2" max="2" width="4.625" style="136" customWidth="1"/>
    <col min="3" max="4" width="2.875" style="136" customWidth="1"/>
    <col min="5" max="7" width="5.875" style="136" customWidth="1"/>
    <col min="8" max="8" width="7.875" style="136" customWidth="1"/>
    <col min="9" max="11" width="5.875" style="136" customWidth="1"/>
    <col min="12" max="12" width="7.875" style="136" customWidth="1"/>
    <col min="13" max="15" width="5.875" style="136" customWidth="1"/>
    <col min="16" max="16" width="8" style="136" customWidth="1"/>
    <col min="17" max="19" width="5.875" style="136" customWidth="1"/>
    <col min="20" max="20" width="8" style="136" customWidth="1"/>
    <col min="21" max="16384" width="7.5" style="136"/>
  </cols>
  <sheetData>
    <row r="1" spans="1:23" ht="15" customHeight="1" x14ac:dyDescent="0.15">
      <c r="B1" s="134"/>
      <c r="C1" s="354"/>
      <c r="D1" s="354"/>
    </row>
    <row r="2" spans="1:23" ht="12.75" customHeight="1" x14ac:dyDescent="0.15">
      <c r="B2" s="136" t="str">
        <f>近和41!B3&amp;"（つづき）"</f>
        <v>(1)和牛チルド「4」の品目別価格（つづき）</v>
      </c>
      <c r="C2" s="321"/>
      <c r="D2" s="321"/>
    </row>
    <row r="3" spans="1:23" ht="12.75" customHeight="1" x14ac:dyDescent="0.15">
      <c r="B3" s="135"/>
      <c r="C3" s="323"/>
      <c r="D3" s="323"/>
      <c r="E3" s="135"/>
      <c r="F3" s="135"/>
      <c r="G3" s="135"/>
      <c r="H3" s="135"/>
      <c r="I3" s="135"/>
      <c r="J3" s="135"/>
      <c r="P3" s="324" t="s">
        <v>85</v>
      </c>
    </row>
    <row r="4" spans="1:23" ht="3.75" customHeight="1" x14ac:dyDescent="0.15"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</row>
    <row r="5" spans="1:23" ht="12" customHeight="1" x14ac:dyDescent="0.15">
      <c r="A5" s="165"/>
      <c r="B5" s="301"/>
      <c r="C5" s="326" t="s">
        <v>258</v>
      </c>
      <c r="D5" s="327"/>
      <c r="E5" s="328" t="s">
        <v>112</v>
      </c>
      <c r="F5" s="329"/>
      <c r="G5" s="329"/>
      <c r="H5" s="330"/>
      <c r="I5" s="328" t="s">
        <v>267</v>
      </c>
      <c r="J5" s="329"/>
      <c r="K5" s="329"/>
      <c r="L5" s="330"/>
      <c r="M5" s="328" t="s">
        <v>268</v>
      </c>
      <c r="N5" s="329"/>
      <c r="O5" s="329"/>
      <c r="P5" s="330"/>
      <c r="Q5" s="158"/>
      <c r="R5" s="158"/>
      <c r="S5" s="158"/>
      <c r="T5" s="158"/>
      <c r="U5" s="135"/>
      <c r="V5" s="135"/>
      <c r="W5" s="135"/>
    </row>
    <row r="6" spans="1:23" ht="12" customHeight="1" x14ac:dyDescent="0.15">
      <c r="A6" s="165"/>
      <c r="B6" s="331" t="s">
        <v>261</v>
      </c>
      <c r="C6" s="332"/>
      <c r="D6" s="333"/>
      <c r="E6" s="171" t="s">
        <v>93</v>
      </c>
      <c r="F6" s="149" t="s">
        <v>94</v>
      </c>
      <c r="G6" s="227" t="s">
        <v>95</v>
      </c>
      <c r="H6" s="149" t="s">
        <v>96</v>
      </c>
      <c r="I6" s="171" t="s">
        <v>93</v>
      </c>
      <c r="J6" s="149" t="s">
        <v>94</v>
      </c>
      <c r="K6" s="227" t="s">
        <v>95</v>
      </c>
      <c r="L6" s="149" t="s">
        <v>96</v>
      </c>
      <c r="M6" s="171" t="s">
        <v>93</v>
      </c>
      <c r="N6" s="149" t="s">
        <v>94</v>
      </c>
      <c r="O6" s="227" t="s">
        <v>95</v>
      </c>
      <c r="P6" s="149" t="s">
        <v>96</v>
      </c>
      <c r="Q6" s="158"/>
      <c r="R6" s="158"/>
      <c r="S6" s="158"/>
      <c r="T6" s="158"/>
      <c r="U6" s="135"/>
      <c r="V6" s="135"/>
      <c r="W6" s="135"/>
    </row>
    <row r="7" spans="1:23" ht="13.5" x14ac:dyDescent="0.15">
      <c r="A7" s="165"/>
      <c r="B7" s="153"/>
      <c r="C7" s="154"/>
      <c r="D7" s="166"/>
      <c r="E7" s="155"/>
      <c r="F7" s="156"/>
      <c r="G7" s="157" t="s">
        <v>97</v>
      </c>
      <c r="H7" s="156"/>
      <c r="I7" s="155"/>
      <c r="J7" s="156"/>
      <c r="K7" s="157" t="s">
        <v>97</v>
      </c>
      <c r="L7" s="156"/>
      <c r="M7" s="155"/>
      <c r="N7" s="156"/>
      <c r="O7" s="157" t="s">
        <v>97</v>
      </c>
      <c r="P7" s="156"/>
      <c r="Q7" s="158"/>
      <c r="R7" s="158"/>
      <c r="S7" s="158"/>
      <c r="T7" s="158"/>
      <c r="U7" s="135"/>
      <c r="V7" s="135"/>
      <c r="W7" s="135"/>
    </row>
    <row r="8" spans="1:23" ht="13.5" x14ac:dyDescent="0.15">
      <c r="A8" s="165"/>
      <c r="B8" s="334" t="s">
        <v>0</v>
      </c>
      <c r="C8" s="135">
        <v>19</v>
      </c>
      <c r="D8" s="159" t="s">
        <v>1</v>
      </c>
      <c r="E8" s="335">
        <v>2310</v>
      </c>
      <c r="F8" s="336">
        <v>3045</v>
      </c>
      <c r="G8" s="337">
        <v>2479</v>
      </c>
      <c r="H8" s="336">
        <v>40283</v>
      </c>
      <c r="I8" s="335">
        <v>1365</v>
      </c>
      <c r="J8" s="336">
        <v>1722</v>
      </c>
      <c r="K8" s="337">
        <v>1541</v>
      </c>
      <c r="L8" s="336">
        <v>77502</v>
      </c>
      <c r="M8" s="335">
        <v>2625</v>
      </c>
      <c r="N8" s="336">
        <v>3098</v>
      </c>
      <c r="O8" s="337">
        <v>2744</v>
      </c>
      <c r="P8" s="336">
        <v>444100</v>
      </c>
      <c r="Q8" s="158"/>
      <c r="R8" s="158"/>
      <c r="S8" s="158"/>
      <c r="T8" s="158"/>
      <c r="U8" s="135"/>
      <c r="V8" s="135"/>
      <c r="W8" s="135"/>
    </row>
    <row r="9" spans="1:23" ht="13.5" x14ac:dyDescent="0.15">
      <c r="A9" s="165"/>
      <c r="B9" s="162"/>
      <c r="C9" s="135">
        <v>20</v>
      </c>
      <c r="D9" s="165"/>
      <c r="E9" s="335">
        <v>2199</v>
      </c>
      <c r="F9" s="336">
        <v>2814</v>
      </c>
      <c r="G9" s="337">
        <v>2397</v>
      </c>
      <c r="H9" s="336">
        <v>37860</v>
      </c>
      <c r="I9" s="335">
        <v>1313</v>
      </c>
      <c r="J9" s="336">
        <v>1722</v>
      </c>
      <c r="K9" s="337">
        <v>1518</v>
      </c>
      <c r="L9" s="336">
        <v>80372</v>
      </c>
      <c r="M9" s="335">
        <v>2468</v>
      </c>
      <c r="N9" s="336">
        <v>3203</v>
      </c>
      <c r="O9" s="337">
        <v>2665</v>
      </c>
      <c r="P9" s="336">
        <v>439630</v>
      </c>
      <c r="Q9" s="158"/>
      <c r="R9" s="158"/>
      <c r="S9" s="158"/>
      <c r="T9" s="158"/>
      <c r="U9" s="135"/>
      <c r="V9" s="135"/>
      <c r="W9" s="135"/>
    </row>
    <row r="10" spans="1:23" x14ac:dyDescent="0.15">
      <c r="A10" s="165"/>
      <c r="B10" s="162"/>
      <c r="C10" s="135">
        <v>21</v>
      </c>
      <c r="D10" s="165"/>
      <c r="E10" s="335">
        <v>1890</v>
      </c>
      <c r="F10" s="336">
        <v>2762</v>
      </c>
      <c r="G10" s="337">
        <v>2254</v>
      </c>
      <c r="H10" s="336">
        <v>39070</v>
      </c>
      <c r="I10" s="335">
        <v>1155</v>
      </c>
      <c r="J10" s="336">
        <v>1680</v>
      </c>
      <c r="K10" s="337">
        <v>1441</v>
      </c>
      <c r="L10" s="336">
        <v>75954</v>
      </c>
      <c r="M10" s="335">
        <v>2100</v>
      </c>
      <c r="N10" s="336">
        <v>3140</v>
      </c>
      <c r="O10" s="337">
        <v>2438</v>
      </c>
      <c r="P10" s="336">
        <v>465256</v>
      </c>
      <c r="Q10" s="135"/>
      <c r="R10" s="135"/>
      <c r="S10" s="135"/>
      <c r="T10" s="135"/>
      <c r="U10" s="135"/>
      <c r="V10" s="135"/>
      <c r="W10" s="135"/>
    </row>
    <row r="11" spans="1:23" ht="13.5" x14ac:dyDescent="0.15">
      <c r="A11" s="165"/>
      <c r="B11" s="162"/>
      <c r="C11" s="135">
        <v>22</v>
      </c>
      <c r="D11" s="165"/>
      <c r="E11" s="336">
        <v>1902</v>
      </c>
      <c r="F11" s="336">
        <v>2625</v>
      </c>
      <c r="G11" s="336">
        <v>2234</v>
      </c>
      <c r="H11" s="336">
        <v>36715</v>
      </c>
      <c r="I11" s="336">
        <v>1208</v>
      </c>
      <c r="J11" s="336">
        <v>1596</v>
      </c>
      <c r="K11" s="336">
        <v>1358</v>
      </c>
      <c r="L11" s="336">
        <v>86991</v>
      </c>
      <c r="M11" s="336">
        <v>2205</v>
      </c>
      <c r="N11" s="336">
        <v>2940</v>
      </c>
      <c r="O11" s="336">
        <v>2481</v>
      </c>
      <c r="P11" s="340">
        <v>504478</v>
      </c>
      <c r="Q11" s="135"/>
      <c r="R11" s="158"/>
      <c r="S11" s="158"/>
      <c r="T11" s="158"/>
      <c r="U11" s="158"/>
      <c r="V11" s="158"/>
      <c r="W11" s="135"/>
    </row>
    <row r="12" spans="1:23" ht="13.5" x14ac:dyDescent="0.15">
      <c r="A12" s="135"/>
      <c r="B12" s="341"/>
      <c r="C12" s="154">
        <v>23</v>
      </c>
      <c r="D12" s="166"/>
      <c r="E12" s="167">
        <v>1992.9</v>
      </c>
      <c r="F12" s="167">
        <v>2730</v>
      </c>
      <c r="G12" s="167">
        <v>2220.6821622349871</v>
      </c>
      <c r="H12" s="167">
        <v>38743.5</v>
      </c>
      <c r="I12" s="167">
        <v>1207.5</v>
      </c>
      <c r="J12" s="167">
        <v>1627.5</v>
      </c>
      <c r="K12" s="167">
        <v>1356.619037265003</v>
      </c>
      <c r="L12" s="167">
        <v>118217.80000000002</v>
      </c>
      <c r="M12" s="167">
        <v>2205</v>
      </c>
      <c r="N12" s="167">
        <v>2940</v>
      </c>
      <c r="O12" s="167">
        <v>2444.427887395816</v>
      </c>
      <c r="P12" s="168">
        <v>512666.3</v>
      </c>
      <c r="Q12" s="135"/>
      <c r="R12" s="158"/>
      <c r="S12" s="158"/>
      <c r="T12" s="158"/>
      <c r="U12" s="158"/>
      <c r="V12" s="158"/>
      <c r="W12" s="135"/>
    </row>
    <row r="13" spans="1:23" x14ac:dyDescent="0.15">
      <c r="A13" s="135"/>
      <c r="B13" s="162" t="s">
        <v>262</v>
      </c>
      <c r="C13" s="135">
        <v>8</v>
      </c>
      <c r="D13" s="165" t="s">
        <v>263</v>
      </c>
      <c r="E13" s="336">
        <v>2238.6</v>
      </c>
      <c r="F13" s="336">
        <v>2238.6</v>
      </c>
      <c r="G13" s="336">
        <v>2239.1280701754386</v>
      </c>
      <c r="H13" s="161">
        <v>2918.6</v>
      </c>
      <c r="I13" s="161">
        <v>1207.5</v>
      </c>
      <c r="J13" s="161">
        <v>1627.5</v>
      </c>
      <c r="K13" s="161">
        <v>1302.8408853985688</v>
      </c>
      <c r="L13" s="161">
        <v>6383.2</v>
      </c>
      <c r="M13" s="161">
        <v>2310</v>
      </c>
      <c r="N13" s="161">
        <v>2730</v>
      </c>
      <c r="O13" s="161">
        <v>2373.3699282736434</v>
      </c>
      <c r="P13" s="165">
        <v>49686.1</v>
      </c>
    </row>
    <row r="14" spans="1:23" x14ac:dyDescent="0.15">
      <c r="A14" s="135"/>
      <c r="B14" s="162"/>
      <c r="C14" s="135">
        <v>9</v>
      </c>
      <c r="D14" s="165"/>
      <c r="E14" s="336">
        <v>1992.9</v>
      </c>
      <c r="F14" s="336">
        <v>2233.35</v>
      </c>
      <c r="G14" s="336">
        <v>2064.9671446522289</v>
      </c>
      <c r="H14" s="161">
        <v>2550.4</v>
      </c>
      <c r="I14" s="161">
        <v>1260</v>
      </c>
      <c r="J14" s="161">
        <v>1627.5</v>
      </c>
      <c r="K14" s="161">
        <v>1327.9351745880929</v>
      </c>
      <c r="L14" s="161">
        <v>10147.6</v>
      </c>
      <c r="M14" s="161">
        <v>2310</v>
      </c>
      <c r="N14" s="161">
        <v>2730</v>
      </c>
      <c r="O14" s="161">
        <v>2445.8053480938652</v>
      </c>
      <c r="P14" s="165">
        <v>42161.599999999999</v>
      </c>
    </row>
    <row r="15" spans="1:23" x14ac:dyDescent="0.15">
      <c r="A15" s="135"/>
      <c r="B15" s="162"/>
      <c r="C15" s="135">
        <v>10</v>
      </c>
      <c r="D15" s="165"/>
      <c r="E15" s="336">
        <v>2000.25</v>
      </c>
      <c r="F15" s="336">
        <v>2383.5</v>
      </c>
      <c r="G15" s="336">
        <v>2106.1515988945916</v>
      </c>
      <c r="H15" s="161">
        <v>2965.5</v>
      </c>
      <c r="I15" s="161">
        <v>1312.5</v>
      </c>
      <c r="J15" s="161">
        <v>1543.5</v>
      </c>
      <c r="K15" s="161">
        <v>1349.9469574582656</v>
      </c>
      <c r="L15" s="161">
        <v>11598.2</v>
      </c>
      <c r="M15" s="161">
        <v>2310</v>
      </c>
      <c r="N15" s="161">
        <v>2730</v>
      </c>
      <c r="O15" s="161">
        <v>2435.3180492001552</v>
      </c>
      <c r="P15" s="165">
        <v>48335.6</v>
      </c>
    </row>
    <row r="16" spans="1:23" x14ac:dyDescent="0.15">
      <c r="A16" s="135"/>
      <c r="B16" s="162"/>
      <c r="C16" s="135">
        <v>11</v>
      </c>
      <c r="D16" s="165"/>
      <c r="E16" s="336">
        <v>2121</v>
      </c>
      <c r="F16" s="336">
        <v>2656.5</v>
      </c>
      <c r="G16" s="336">
        <v>2200.5469099032016</v>
      </c>
      <c r="H16" s="161">
        <v>2245.3000000000002</v>
      </c>
      <c r="I16" s="161">
        <v>1365</v>
      </c>
      <c r="J16" s="161">
        <v>1596</v>
      </c>
      <c r="K16" s="161">
        <v>1376.5701932618247</v>
      </c>
      <c r="L16" s="161">
        <v>12048.3</v>
      </c>
      <c r="M16" s="161">
        <v>2310</v>
      </c>
      <c r="N16" s="161">
        <v>2730</v>
      </c>
      <c r="O16" s="161">
        <v>2386.5551498196278</v>
      </c>
      <c r="P16" s="165">
        <v>40297.599999999999</v>
      </c>
    </row>
    <row r="17" spans="1:17" x14ac:dyDescent="0.15">
      <c r="A17" s="135"/>
      <c r="B17" s="162"/>
      <c r="C17" s="135">
        <v>12</v>
      </c>
      <c r="D17" s="165"/>
      <c r="E17" s="336">
        <v>2104.2000000000003</v>
      </c>
      <c r="F17" s="336">
        <v>2545.2000000000003</v>
      </c>
      <c r="G17" s="336">
        <v>2280.1658875091312</v>
      </c>
      <c r="H17" s="161">
        <v>7275.5</v>
      </c>
      <c r="I17" s="161">
        <v>1260</v>
      </c>
      <c r="J17" s="161">
        <v>1543.5</v>
      </c>
      <c r="K17" s="161">
        <v>1318.8259756097561</v>
      </c>
      <c r="L17" s="161">
        <v>11251.8</v>
      </c>
      <c r="M17" s="161">
        <v>2205</v>
      </c>
      <c r="N17" s="161">
        <v>2940</v>
      </c>
      <c r="O17" s="161">
        <v>2343.4708916761133</v>
      </c>
      <c r="P17" s="165">
        <v>65962.899999999994</v>
      </c>
    </row>
    <row r="18" spans="1:17" x14ac:dyDescent="0.15">
      <c r="A18" s="135"/>
      <c r="B18" s="162" t="s">
        <v>264</v>
      </c>
      <c r="C18" s="135">
        <v>1</v>
      </c>
      <c r="D18" s="165" t="s">
        <v>263</v>
      </c>
      <c r="E18" s="336">
        <v>0</v>
      </c>
      <c r="F18" s="336">
        <v>0</v>
      </c>
      <c r="G18" s="336">
        <v>0</v>
      </c>
      <c r="H18" s="161">
        <v>4305.6000000000004</v>
      </c>
      <c r="I18" s="336">
        <v>0</v>
      </c>
      <c r="J18" s="336">
        <v>0</v>
      </c>
      <c r="K18" s="336">
        <v>0</v>
      </c>
      <c r="L18" s="161">
        <v>9632.2999999999993</v>
      </c>
      <c r="M18" s="336">
        <v>0</v>
      </c>
      <c r="N18" s="336">
        <v>0</v>
      </c>
      <c r="O18" s="336">
        <v>0</v>
      </c>
      <c r="P18" s="165">
        <v>49643</v>
      </c>
    </row>
    <row r="19" spans="1:17" x14ac:dyDescent="0.15">
      <c r="A19" s="135"/>
      <c r="B19" s="162"/>
      <c r="C19" s="135">
        <v>2</v>
      </c>
      <c r="D19" s="165"/>
      <c r="E19" s="336">
        <v>1785</v>
      </c>
      <c r="F19" s="336">
        <v>2625</v>
      </c>
      <c r="G19" s="336">
        <v>2104.2345679012342</v>
      </c>
      <c r="H19" s="161">
        <v>2304</v>
      </c>
      <c r="I19" s="336">
        <v>1050</v>
      </c>
      <c r="J19" s="336">
        <v>1470</v>
      </c>
      <c r="K19" s="336">
        <v>1312.1537692905517</v>
      </c>
      <c r="L19" s="161">
        <v>7990.3</v>
      </c>
      <c r="M19" s="336">
        <v>2100</v>
      </c>
      <c r="N19" s="336">
        <v>3115.35</v>
      </c>
      <c r="O19" s="336">
        <v>2322.6993233821595</v>
      </c>
      <c r="P19" s="165">
        <v>38635.4</v>
      </c>
    </row>
    <row r="20" spans="1:17" x14ac:dyDescent="0.15">
      <c r="A20" s="135"/>
      <c r="B20" s="162"/>
      <c r="C20" s="135">
        <v>3</v>
      </c>
      <c r="D20" s="165"/>
      <c r="E20" s="336">
        <v>1753.5</v>
      </c>
      <c r="F20" s="336">
        <v>2835</v>
      </c>
      <c r="G20" s="336">
        <v>2142.8187500000004</v>
      </c>
      <c r="H20" s="161">
        <v>2366.4</v>
      </c>
      <c r="I20" s="336">
        <v>1102.5</v>
      </c>
      <c r="J20" s="336">
        <v>1438.5</v>
      </c>
      <c r="K20" s="336">
        <v>1285.8459827470554</v>
      </c>
      <c r="L20" s="161">
        <v>9228.7999999999993</v>
      </c>
      <c r="M20" s="336">
        <v>2100</v>
      </c>
      <c r="N20" s="336">
        <v>3115.35</v>
      </c>
      <c r="O20" s="336">
        <v>2297.3494449030472</v>
      </c>
      <c r="P20" s="165">
        <v>41950.2</v>
      </c>
    </row>
    <row r="21" spans="1:17" x14ac:dyDescent="0.15">
      <c r="A21" s="135"/>
      <c r="B21" s="162"/>
      <c r="C21" s="135">
        <v>4</v>
      </c>
      <c r="D21" s="165"/>
      <c r="E21" s="336">
        <v>1833.3000000000002</v>
      </c>
      <c r="F21" s="336">
        <v>2339.4</v>
      </c>
      <c r="G21" s="336">
        <v>2107.3829130548988</v>
      </c>
      <c r="H21" s="161">
        <v>2332.8000000000002</v>
      </c>
      <c r="I21" s="336">
        <v>1102.5</v>
      </c>
      <c r="J21" s="336">
        <v>1438.5</v>
      </c>
      <c r="K21" s="336">
        <v>1287.0768851195066</v>
      </c>
      <c r="L21" s="161">
        <v>6886.4</v>
      </c>
      <c r="M21" s="336">
        <v>2100</v>
      </c>
      <c r="N21" s="336">
        <v>3150</v>
      </c>
      <c r="O21" s="336">
        <v>2219.6699746982581</v>
      </c>
      <c r="P21" s="165">
        <v>46041</v>
      </c>
    </row>
    <row r="22" spans="1:17" x14ac:dyDescent="0.15">
      <c r="A22" s="135"/>
      <c r="B22" s="162"/>
      <c r="C22" s="135">
        <v>5</v>
      </c>
      <c r="D22" s="165"/>
      <c r="E22" s="336">
        <v>1995</v>
      </c>
      <c r="F22" s="336">
        <v>2835</v>
      </c>
      <c r="G22" s="336">
        <v>2127.6868047446383</v>
      </c>
      <c r="H22" s="161">
        <v>3618.3</v>
      </c>
      <c r="I22" s="340">
        <v>1050</v>
      </c>
      <c r="J22" s="336">
        <v>1417.5</v>
      </c>
      <c r="K22" s="336">
        <v>1256.1623932975031</v>
      </c>
      <c r="L22" s="161">
        <v>10056.200000000001</v>
      </c>
      <c r="M22" s="336">
        <v>2205</v>
      </c>
      <c r="N22" s="336">
        <v>2415</v>
      </c>
      <c r="O22" s="336">
        <v>2271.5408423395934</v>
      </c>
      <c r="P22" s="165">
        <v>57702.3</v>
      </c>
    </row>
    <row r="23" spans="1:17" x14ac:dyDescent="0.15">
      <c r="A23" s="135"/>
      <c r="B23" s="162"/>
      <c r="C23" s="135">
        <v>6</v>
      </c>
      <c r="D23" s="165"/>
      <c r="E23" s="336">
        <v>1946.7</v>
      </c>
      <c r="F23" s="336">
        <v>2299.5</v>
      </c>
      <c r="G23" s="336">
        <v>2081.6744645647582</v>
      </c>
      <c r="H23" s="161">
        <v>2371</v>
      </c>
      <c r="I23" s="336">
        <v>1050</v>
      </c>
      <c r="J23" s="336">
        <v>1379.7</v>
      </c>
      <c r="K23" s="336">
        <v>1294.9028678454902</v>
      </c>
      <c r="L23" s="161">
        <v>8227.6</v>
      </c>
      <c r="M23" s="336">
        <v>2205</v>
      </c>
      <c r="N23" s="336">
        <v>2940</v>
      </c>
      <c r="O23" s="336">
        <v>2307.8339470539968</v>
      </c>
      <c r="P23" s="165">
        <v>49185.7</v>
      </c>
    </row>
    <row r="24" spans="1:17" x14ac:dyDescent="0.15">
      <c r="A24" s="135"/>
      <c r="B24" s="162"/>
      <c r="C24" s="135">
        <v>7</v>
      </c>
      <c r="D24" s="165"/>
      <c r="E24" s="336">
        <v>2000.25</v>
      </c>
      <c r="F24" s="336">
        <v>2493.75</v>
      </c>
      <c r="G24" s="336">
        <v>2117.5965102974828</v>
      </c>
      <c r="H24" s="161">
        <v>2663.6</v>
      </c>
      <c r="I24" s="336">
        <v>1083.6000000000001</v>
      </c>
      <c r="J24" s="336">
        <v>1470</v>
      </c>
      <c r="K24" s="336">
        <v>1267.9849019547682</v>
      </c>
      <c r="L24" s="161">
        <v>10295.799999999999</v>
      </c>
      <c r="M24" s="336">
        <v>2310</v>
      </c>
      <c r="N24" s="336">
        <v>3097.5</v>
      </c>
      <c r="O24" s="336">
        <v>2414.3228302287607</v>
      </c>
      <c r="P24" s="165">
        <v>46302.6</v>
      </c>
    </row>
    <row r="25" spans="1:17" x14ac:dyDescent="0.15">
      <c r="A25" s="135"/>
      <c r="B25" s="341"/>
      <c r="C25" s="154">
        <v>8</v>
      </c>
      <c r="D25" s="166"/>
      <c r="E25" s="339">
        <v>1925.7</v>
      </c>
      <c r="F25" s="339">
        <v>2415</v>
      </c>
      <c r="G25" s="339">
        <v>2080.8121462479457</v>
      </c>
      <c r="H25" s="169">
        <v>2717.3</v>
      </c>
      <c r="I25" s="339">
        <v>1102.5</v>
      </c>
      <c r="J25" s="338">
        <v>1428</v>
      </c>
      <c r="K25" s="339">
        <v>1251.4474104783451</v>
      </c>
      <c r="L25" s="169">
        <v>7116.8</v>
      </c>
      <c r="M25" s="339">
        <v>2310</v>
      </c>
      <c r="N25" s="339">
        <v>3097.5</v>
      </c>
      <c r="O25" s="339">
        <v>2518.5328015023833</v>
      </c>
      <c r="P25" s="169">
        <v>49425.8</v>
      </c>
    </row>
    <row r="27" spans="1:17" x14ac:dyDescent="0.15">
      <c r="P27" s="135"/>
      <c r="Q27" s="135"/>
    </row>
    <row r="28" spans="1:17" x14ac:dyDescent="0.15">
      <c r="P28" s="135"/>
      <c r="Q28" s="135"/>
    </row>
    <row r="29" spans="1:17" x14ac:dyDescent="0.15">
      <c r="P29" s="135"/>
      <c r="Q29" s="135"/>
    </row>
    <row r="30" spans="1:17" x14ac:dyDescent="0.15">
      <c r="P30" s="135"/>
      <c r="Q30" s="135"/>
    </row>
    <row r="31" spans="1:17" x14ac:dyDescent="0.15">
      <c r="P31" s="135"/>
      <c r="Q31" s="135"/>
    </row>
    <row r="48" ht="3.75" customHeight="1" x14ac:dyDescent="0.15"/>
    <row r="49" spans="2:2" x14ac:dyDescent="0.15">
      <c r="B49" s="137"/>
    </row>
    <row r="50" spans="2:2" x14ac:dyDescent="0.15">
      <c r="B50" s="137"/>
    </row>
    <row r="51" spans="2:2" x14ac:dyDescent="0.15">
      <c r="B51" s="137"/>
    </row>
    <row r="52" spans="2:2" x14ac:dyDescent="0.15">
      <c r="B52" s="137"/>
    </row>
  </sheetData>
  <phoneticPr fontId="6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8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36" customWidth="1"/>
    <col min="2" max="2" width="5.5" style="136" customWidth="1"/>
    <col min="3" max="3" width="2.875" style="136" customWidth="1"/>
    <col min="4" max="4" width="5.375" style="136" customWidth="1"/>
    <col min="5" max="7" width="5.875" style="136" customWidth="1"/>
    <col min="8" max="8" width="7.625" style="136" customWidth="1"/>
    <col min="9" max="11" width="5.875" style="136" customWidth="1"/>
    <col min="12" max="12" width="7.75" style="136" customWidth="1"/>
    <col min="13" max="15" width="5.875" style="136" customWidth="1"/>
    <col min="16" max="16" width="7.5" style="136" customWidth="1"/>
    <col min="17" max="19" width="5.875" style="136" customWidth="1"/>
    <col min="20" max="20" width="7.75" style="136" customWidth="1"/>
    <col min="21" max="23" width="5.875" style="136" customWidth="1"/>
    <col min="24" max="24" width="7.625" style="136" customWidth="1"/>
    <col min="25" max="16384" width="7.5" style="136"/>
  </cols>
  <sheetData>
    <row r="1" spans="2:31" ht="15" customHeight="1" x14ac:dyDescent="0.15">
      <c r="B1" s="354"/>
      <c r="C1" s="354"/>
      <c r="D1" s="354"/>
    </row>
    <row r="2" spans="2:31" ht="12.75" customHeight="1" x14ac:dyDescent="0.15">
      <c r="B2" s="136" t="s">
        <v>269</v>
      </c>
      <c r="C2" s="321"/>
      <c r="D2" s="321"/>
    </row>
    <row r="3" spans="2:31" ht="12.75" customHeight="1" x14ac:dyDescent="0.15">
      <c r="B3" s="321"/>
      <c r="C3" s="321"/>
      <c r="D3" s="321"/>
      <c r="X3" s="137" t="s">
        <v>85</v>
      </c>
      <c r="Z3" s="135"/>
      <c r="AA3" s="135"/>
      <c r="AB3" s="135"/>
      <c r="AC3" s="135"/>
      <c r="AD3" s="135"/>
      <c r="AE3" s="135"/>
    </row>
    <row r="4" spans="2:31" ht="3.75" customHeight="1" x14ac:dyDescent="0.15"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Z4" s="135"/>
      <c r="AA4" s="135"/>
      <c r="AB4" s="135"/>
      <c r="AC4" s="135"/>
      <c r="AD4" s="135"/>
      <c r="AE4" s="135"/>
    </row>
    <row r="5" spans="2:31" ht="13.5" customHeight="1" x14ac:dyDescent="0.15">
      <c r="B5" s="138"/>
      <c r="C5" s="328" t="s">
        <v>258</v>
      </c>
      <c r="D5" s="327"/>
      <c r="E5" s="355" t="s">
        <v>270</v>
      </c>
      <c r="F5" s="356"/>
      <c r="G5" s="356"/>
      <c r="H5" s="357"/>
      <c r="I5" s="355" t="s">
        <v>271</v>
      </c>
      <c r="J5" s="356"/>
      <c r="K5" s="356"/>
      <c r="L5" s="357"/>
      <c r="M5" s="355" t="s">
        <v>272</v>
      </c>
      <c r="N5" s="356"/>
      <c r="O5" s="356"/>
      <c r="P5" s="357"/>
      <c r="Q5" s="355" t="s">
        <v>273</v>
      </c>
      <c r="R5" s="356"/>
      <c r="S5" s="356"/>
      <c r="T5" s="357"/>
      <c r="U5" s="355" t="s">
        <v>131</v>
      </c>
      <c r="V5" s="356"/>
      <c r="W5" s="356"/>
      <c r="X5" s="357"/>
      <c r="Z5" s="337"/>
      <c r="AA5" s="158"/>
      <c r="AB5" s="158"/>
      <c r="AC5" s="158"/>
      <c r="AD5" s="158"/>
      <c r="AE5" s="158"/>
    </row>
    <row r="6" spans="2:31" ht="13.5" customHeight="1" x14ac:dyDescent="0.15">
      <c r="B6" s="331" t="s">
        <v>274</v>
      </c>
      <c r="C6" s="358"/>
      <c r="D6" s="359"/>
      <c r="E6" s="360" t="s">
        <v>275</v>
      </c>
      <c r="F6" s="360" t="s">
        <v>173</v>
      </c>
      <c r="G6" s="360" t="s">
        <v>276</v>
      </c>
      <c r="H6" s="360" t="s">
        <v>96</v>
      </c>
      <c r="I6" s="360" t="s">
        <v>275</v>
      </c>
      <c r="J6" s="360" t="s">
        <v>173</v>
      </c>
      <c r="K6" s="360" t="s">
        <v>276</v>
      </c>
      <c r="L6" s="360" t="s">
        <v>96</v>
      </c>
      <c r="M6" s="360" t="s">
        <v>275</v>
      </c>
      <c r="N6" s="360" t="s">
        <v>173</v>
      </c>
      <c r="O6" s="360" t="s">
        <v>276</v>
      </c>
      <c r="P6" s="360" t="s">
        <v>96</v>
      </c>
      <c r="Q6" s="360" t="s">
        <v>275</v>
      </c>
      <c r="R6" s="360" t="s">
        <v>173</v>
      </c>
      <c r="S6" s="360" t="s">
        <v>276</v>
      </c>
      <c r="T6" s="360" t="s">
        <v>96</v>
      </c>
      <c r="U6" s="360" t="s">
        <v>275</v>
      </c>
      <c r="V6" s="360" t="s">
        <v>173</v>
      </c>
      <c r="W6" s="360" t="s">
        <v>276</v>
      </c>
      <c r="X6" s="360" t="s">
        <v>96</v>
      </c>
      <c r="Z6" s="337"/>
      <c r="AA6" s="158"/>
      <c r="AB6" s="158"/>
      <c r="AC6" s="158"/>
      <c r="AD6" s="158"/>
      <c r="AE6" s="158"/>
    </row>
    <row r="7" spans="2:31" ht="13.5" customHeight="1" x14ac:dyDescent="0.15">
      <c r="B7" s="153"/>
      <c r="C7" s="154"/>
      <c r="D7" s="154"/>
      <c r="E7" s="361"/>
      <c r="F7" s="361"/>
      <c r="G7" s="361" t="s">
        <v>277</v>
      </c>
      <c r="H7" s="361"/>
      <c r="I7" s="361"/>
      <c r="J7" s="361"/>
      <c r="K7" s="361" t="s">
        <v>277</v>
      </c>
      <c r="L7" s="361"/>
      <c r="M7" s="361"/>
      <c r="N7" s="361"/>
      <c r="O7" s="361" t="s">
        <v>277</v>
      </c>
      <c r="P7" s="361"/>
      <c r="Q7" s="361"/>
      <c r="R7" s="361"/>
      <c r="S7" s="361" t="s">
        <v>277</v>
      </c>
      <c r="T7" s="361"/>
      <c r="U7" s="361"/>
      <c r="V7" s="361"/>
      <c r="W7" s="361" t="s">
        <v>277</v>
      </c>
      <c r="X7" s="361"/>
      <c r="Z7" s="337"/>
      <c r="AA7" s="158"/>
      <c r="AB7" s="158"/>
      <c r="AC7" s="158"/>
      <c r="AD7" s="158"/>
      <c r="AE7" s="158"/>
    </row>
    <row r="8" spans="2:31" ht="13.5" customHeight="1" x14ac:dyDescent="0.15">
      <c r="B8" s="162" t="s">
        <v>278</v>
      </c>
      <c r="C8" s="322">
        <v>19</v>
      </c>
      <c r="D8" s="136" t="s">
        <v>279</v>
      </c>
      <c r="E8" s="336">
        <v>2730</v>
      </c>
      <c r="F8" s="336">
        <v>4200</v>
      </c>
      <c r="G8" s="336">
        <v>3323</v>
      </c>
      <c r="H8" s="336">
        <v>547512</v>
      </c>
      <c r="I8" s="336">
        <v>2100</v>
      </c>
      <c r="J8" s="336">
        <v>3045</v>
      </c>
      <c r="K8" s="336">
        <v>2571</v>
      </c>
      <c r="L8" s="336">
        <v>455794</v>
      </c>
      <c r="M8" s="336">
        <v>1575</v>
      </c>
      <c r="N8" s="336">
        <v>2310</v>
      </c>
      <c r="O8" s="336">
        <v>1981</v>
      </c>
      <c r="P8" s="336">
        <v>310877</v>
      </c>
      <c r="Q8" s="336">
        <v>6510</v>
      </c>
      <c r="R8" s="336">
        <v>7665</v>
      </c>
      <c r="S8" s="336">
        <v>7026</v>
      </c>
      <c r="T8" s="336">
        <v>123773</v>
      </c>
      <c r="U8" s="336">
        <v>5250</v>
      </c>
      <c r="V8" s="336">
        <v>6300</v>
      </c>
      <c r="W8" s="336">
        <v>5635</v>
      </c>
      <c r="X8" s="336">
        <v>219500</v>
      </c>
      <c r="Y8" s="135"/>
      <c r="Z8" s="337"/>
      <c r="AA8" s="158"/>
      <c r="AB8" s="158"/>
      <c r="AC8" s="158"/>
      <c r="AD8" s="158"/>
      <c r="AE8" s="158"/>
    </row>
    <row r="9" spans="2:31" ht="13.5" customHeight="1" x14ac:dyDescent="0.15">
      <c r="B9" s="162"/>
      <c r="C9" s="322">
        <v>20</v>
      </c>
      <c r="E9" s="336">
        <v>2205</v>
      </c>
      <c r="F9" s="336">
        <v>3990</v>
      </c>
      <c r="G9" s="336">
        <v>3056</v>
      </c>
      <c r="H9" s="336">
        <v>531022</v>
      </c>
      <c r="I9" s="336">
        <v>1785</v>
      </c>
      <c r="J9" s="336">
        <v>2940</v>
      </c>
      <c r="K9" s="336">
        <v>2386</v>
      </c>
      <c r="L9" s="336">
        <v>517307</v>
      </c>
      <c r="M9" s="336">
        <v>1313</v>
      </c>
      <c r="N9" s="336">
        <v>2100</v>
      </c>
      <c r="O9" s="336">
        <v>1679</v>
      </c>
      <c r="P9" s="336">
        <v>410882</v>
      </c>
      <c r="Q9" s="336">
        <v>5775</v>
      </c>
      <c r="R9" s="336">
        <v>7665</v>
      </c>
      <c r="S9" s="336">
        <v>6756</v>
      </c>
      <c r="T9" s="336">
        <v>133789</v>
      </c>
      <c r="U9" s="336">
        <v>3990</v>
      </c>
      <c r="V9" s="336">
        <v>6090</v>
      </c>
      <c r="W9" s="336">
        <v>5030</v>
      </c>
      <c r="X9" s="336">
        <v>242064</v>
      </c>
      <c r="Y9" s="135"/>
      <c r="Z9" s="337"/>
      <c r="AA9" s="158"/>
      <c r="AB9" s="158"/>
      <c r="AC9" s="158"/>
      <c r="AD9" s="158"/>
      <c r="AE9" s="158"/>
    </row>
    <row r="10" spans="2:31" ht="13.5" customHeight="1" x14ac:dyDescent="0.15">
      <c r="B10" s="162"/>
      <c r="C10" s="322">
        <v>21</v>
      </c>
      <c r="D10" s="135"/>
      <c r="E10" s="336">
        <v>2100</v>
      </c>
      <c r="F10" s="336">
        <v>3990</v>
      </c>
      <c r="G10" s="336">
        <v>2835</v>
      </c>
      <c r="H10" s="336">
        <v>611086</v>
      </c>
      <c r="I10" s="336">
        <v>1785</v>
      </c>
      <c r="J10" s="336">
        <v>3045</v>
      </c>
      <c r="K10" s="336">
        <v>2277</v>
      </c>
      <c r="L10" s="336">
        <v>595928</v>
      </c>
      <c r="M10" s="336">
        <v>1155</v>
      </c>
      <c r="N10" s="336">
        <v>1995</v>
      </c>
      <c r="O10" s="336">
        <v>1568</v>
      </c>
      <c r="P10" s="336">
        <v>386916</v>
      </c>
      <c r="Q10" s="336">
        <v>4830</v>
      </c>
      <c r="R10" s="336">
        <v>7560</v>
      </c>
      <c r="S10" s="336">
        <v>6040</v>
      </c>
      <c r="T10" s="336">
        <v>133940</v>
      </c>
      <c r="U10" s="336">
        <v>3675</v>
      </c>
      <c r="V10" s="336">
        <v>5775</v>
      </c>
      <c r="W10" s="336">
        <v>4670</v>
      </c>
      <c r="X10" s="336">
        <v>289539</v>
      </c>
      <c r="Y10" s="135"/>
      <c r="Z10" s="337"/>
      <c r="AA10" s="135"/>
      <c r="AB10" s="135"/>
      <c r="AC10" s="135"/>
      <c r="AD10" s="135"/>
      <c r="AE10" s="135"/>
    </row>
    <row r="11" spans="2:31" ht="13.5" customHeight="1" x14ac:dyDescent="0.15">
      <c r="B11" s="162"/>
      <c r="C11" s="322">
        <v>22</v>
      </c>
      <c r="D11" s="165"/>
      <c r="E11" s="336">
        <v>1995</v>
      </c>
      <c r="F11" s="336">
        <v>3990</v>
      </c>
      <c r="G11" s="340">
        <v>2703</v>
      </c>
      <c r="H11" s="336">
        <v>632227</v>
      </c>
      <c r="I11" s="336">
        <v>1785</v>
      </c>
      <c r="J11" s="336">
        <v>2835</v>
      </c>
      <c r="K11" s="336">
        <v>2215</v>
      </c>
      <c r="L11" s="336">
        <v>656932</v>
      </c>
      <c r="M11" s="336">
        <v>1050</v>
      </c>
      <c r="N11" s="336">
        <v>1943</v>
      </c>
      <c r="O11" s="336">
        <v>1561</v>
      </c>
      <c r="P11" s="336">
        <v>405064</v>
      </c>
      <c r="Q11" s="336">
        <v>4725</v>
      </c>
      <c r="R11" s="336">
        <v>6930</v>
      </c>
      <c r="S11" s="336">
        <v>5796</v>
      </c>
      <c r="T11" s="336">
        <v>135831</v>
      </c>
      <c r="U11" s="336">
        <v>3990</v>
      </c>
      <c r="V11" s="336">
        <v>5408</v>
      </c>
      <c r="W11" s="336">
        <v>4590</v>
      </c>
      <c r="X11" s="340">
        <v>324837</v>
      </c>
      <c r="Y11" s="135"/>
      <c r="Z11" s="337"/>
      <c r="AA11" s="158"/>
      <c r="AB11" s="158"/>
      <c r="AC11" s="158"/>
      <c r="AD11" s="158"/>
      <c r="AE11" s="135"/>
    </row>
    <row r="12" spans="2:31" ht="13.5" customHeight="1" x14ac:dyDescent="0.15">
      <c r="B12" s="341"/>
      <c r="C12" s="299">
        <v>23</v>
      </c>
      <c r="D12" s="166"/>
      <c r="E12" s="167">
        <v>2205</v>
      </c>
      <c r="F12" s="167">
        <v>3990</v>
      </c>
      <c r="G12" s="167">
        <v>2696.6600373475144</v>
      </c>
      <c r="H12" s="167">
        <v>657153.6</v>
      </c>
      <c r="I12" s="167">
        <v>1785</v>
      </c>
      <c r="J12" s="167">
        <v>2730</v>
      </c>
      <c r="K12" s="167">
        <v>2208.0341745733726</v>
      </c>
      <c r="L12" s="167">
        <v>662941.79999999993</v>
      </c>
      <c r="M12" s="167">
        <v>1260</v>
      </c>
      <c r="N12" s="167">
        <v>1995</v>
      </c>
      <c r="O12" s="167">
        <v>1561.7381697509602</v>
      </c>
      <c r="P12" s="167">
        <v>418418.89999999997</v>
      </c>
      <c r="Q12" s="167">
        <v>4830</v>
      </c>
      <c r="R12" s="167">
        <v>6951</v>
      </c>
      <c r="S12" s="167">
        <v>5821.4680138271278</v>
      </c>
      <c r="T12" s="167">
        <v>143210.50000000003</v>
      </c>
      <c r="U12" s="167">
        <v>3990</v>
      </c>
      <c r="V12" s="167">
        <v>5512.5</v>
      </c>
      <c r="W12" s="167">
        <v>4520.0630273524239</v>
      </c>
      <c r="X12" s="168">
        <v>297618.09999999998</v>
      </c>
      <c r="Y12" s="135"/>
      <c r="Z12" s="337"/>
      <c r="AA12" s="158"/>
      <c r="AB12" s="158"/>
      <c r="AC12" s="158"/>
      <c r="AD12" s="158"/>
      <c r="AE12" s="135"/>
    </row>
    <row r="13" spans="2:31" ht="13.5" customHeight="1" x14ac:dyDescent="0.15">
      <c r="B13" s="162" t="s">
        <v>262</v>
      </c>
      <c r="C13" s="322">
        <v>8</v>
      </c>
      <c r="D13" s="165" t="s">
        <v>280</v>
      </c>
      <c r="E13" s="336">
        <v>2205</v>
      </c>
      <c r="F13" s="336">
        <v>2835</v>
      </c>
      <c r="G13" s="336">
        <v>2465.8342822299178</v>
      </c>
      <c r="H13" s="336">
        <v>62589.5</v>
      </c>
      <c r="I13" s="336">
        <v>1785</v>
      </c>
      <c r="J13" s="336">
        <v>2415</v>
      </c>
      <c r="K13" s="336">
        <v>2040.2004786173707</v>
      </c>
      <c r="L13" s="336">
        <v>59677</v>
      </c>
      <c r="M13" s="336">
        <v>1470</v>
      </c>
      <c r="N13" s="336">
        <v>1995</v>
      </c>
      <c r="O13" s="336">
        <v>1674.0143364928911</v>
      </c>
      <c r="P13" s="336">
        <v>42963.8</v>
      </c>
      <c r="Q13" s="336">
        <v>5250</v>
      </c>
      <c r="R13" s="336">
        <v>6615</v>
      </c>
      <c r="S13" s="336">
        <v>5834.6491212926849</v>
      </c>
      <c r="T13" s="336">
        <v>14203.1</v>
      </c>
      <c r="U13" s="336">
        <v>4095</v>
      </c>
      <c r="V13" s="336">
        <v>4725</v>
      </c>
      <c r="W13" s="336">
        <v>4411.8592113397908</v>
      </c>
      <c r="X13" s="340">
        <v>25608.9</v>
      </c>
      <c r="Y13" s="135"/>
      <c r="Z13" s="337"/>
    </row>
    <row r="14" spans="2:31" ht="13.5" customHeight="1" x14ac:dyDescent="0.15">
      <c r="B14" s="162"/>
      <c r="C14" s="322">
        <v>9</v>
      </c>
      <c r="D14" s="165"/>
      <c r="E14" s="336">
        <v>2205</v>
      </c>
      <c r="F14" s="336">
        <v>2730</v>
      </c>
      <c r="G14" s="336">
        <v>2464.236836919682</v>
      </c>
      <c r="H14" s="336">
        <v>44832.7</v>
      </c>
      <c r="I14" s="336">
        <v>1837.5</v>
      </c>
      <c r="J14" s="336">
        <v>2310</v>
      </c>
      <c r="K14" s="336">
        <v>2039.484401238456</v>
      </c>
      <c r="L14" s="336">
        <v>49952.1</v>
      </c>
      <c r="M14" s="336">
        <v>1447.3200000000002</v>
      </c>
      <c r="N14" s="336">
        <v>1890</v>
      </c>
      <c r="O14" s="336">
        <v>1590.9895525694037</v>
      </c>
      <c r="P14" s="336">
        <v>30154.2</v>
      </c>
      <c r="Q14" s="336">
        <v>5250</v>
      </c>
      <c r="R14" s="336">
        <v>6615</v>
      </c>
      <c r="S14" s="336">
        <v>5896.6710157267353</v>
      </c>
      <c r="T14" s="336">
        <v>9436.1999999999989</v>
      </c>
      <c r="U14" s="336">
        <v>3990</v>
      </c>
      <c r="V14" s="336">
        <v>4725</v>
      </c>
      <c r="W14" s="336">
        <v>4377.0742889937519</v>
      </c>
      <c r="X14" s="340">
        <v>18289.600000000002</v>
      </c>
      <c r="Y14" s="135"/>
      <c r="Z14" s="337"/>
    </row>
    <row r="15" spans="2:31" ht="13.5" customHeight="1" x14ac:dyDescent="0.15">
      <c r="B15" s="363"/>
      <c r="C15" s="364">
        <v>10</v>
      </c>
      <c r="D15" s="365"/>
      <c r="E15" s="366">
        <v>2310</v>
      </c>
      <c r="F15" s="366">
        <v>2940</v>
      </c>
      <c r="G15" s="366">
        <v>2630.3358700401163</v>
      </c>
      <c r="H15" s="366">
        <v>44443.6</v>
      </c>
      <c r="I15" s="366">
        <v>1890</v>
      </c>
      <c r="J15" s="366">
        <v>2520</v>
      </c>
      <c r="K15" s="366">
        <v>2200.2359389398621</v>
      </c>
      <c r="L15" s="366">
        <v>46590.899999999994</v>
      </c>
      <c r="M15" s="366">
        <v>1365</v>
      </c>
      <c r="N15" s="366">
        <v>1785</v>
      </c>
      <c r="O15" s="366">
        <v>1499.6910434515478</v>
      </c>
      <c r="P15" s="366">
        <v>25542.699999999997</v>
      </c>
      <c r="Q15" s="366">
        <v>5250</v>
      </c>
      <c r="R15" s="366">
        <v>6510</v>
      </c>
      <c r="S15" s="366">
        <v>5935.4339162819433</v>
      </c>
      <c r="T15" s="366">
        <v>10214.5</v>
      </c>
      <c r="U15" s="366">
        <v>3990</v>
      </c>
      <c r="V15" s="366">
        <v>4897.7250000000004</v>
      </c>
      <c r="W15" s="366">
        <v>4382.0820433632471</v>
      </c>
      <c r="X15" s="367">
        <v>16250.800000000001</v>
      </c>
      <c r="Y15" s="135"/>
      <c r="Z15" s="337"/>
    </row>
    <row r="16" spans="2:31" ht="13.5" customHeight="1" x14ac:dyDescent="0.15">
      <c r="B16" s="363"/>
      <c r="C16" s="364">
        <v>11</v>
      </c>
      <c r="D16" s="365"/>
      <c r="E16" s="366">
        <v>2520</v>
      </c>
      <c r="F16" s="366">
        <v>3360</v>
      </c>
      <c r="G16" s="367">
        <v>2899.4265236984811</v>
      </c>
      <c r="H16" s="366">
        <v>60655.799999999996</v>
      </c>
      <c r="I16" s="366">
        <v>2079</v>
      </c>
      <c r="J16" s="366">
        <v>2667</v>
      </c>
      <c r="K16" s="366">
        <v>2329.1904904847165</v>
      </c>
      <c r="L16" s="366">
        <v>60879.9</v>
      </c>
      <c r="M16" s="366">
        <v>1312.5</v>
      </c>
      <c r="N16" s="366">
        <v>1680</v>
      </c>
      <c r="O16" s="366">
        <v>1472.9524836671885</v>
      </c>
      <c r="P16" s="366">
        <v>41301.199999999997</v>
      </c>
      <c r="Q16" s="366">
        <v>5775</v>
      </c>
      <c r="R16" s="366">
        <v>6825</v>
      </c>
      <c r="S16" s="366">
        <v>6226.0394519253487</v>
      </c>
      <c r="T16" s="366">
        <v>14823.2</v>
      </c>
      <c r="U16" s="366">
        <v>4095</v>
      </c>
      <c r="V16" s="366">
        <v>5040</v>
      </c>
      <c r="W16" s="366">
        <v>4598.4074100667767</v>
      </c>
      <c r="X16" s="367">
        <v>28848.7</v>
      </c>
      <c r="Y16" s="135"/>
      <c r="Z16" s="337"/>
    </row>
    <row r="17" spans="2:26" ht="13.5" customHeight="1" x14ac:dyDescent="0.15">
      <c r="B17" s="363"/>
      <c r="C17" s="364">
        <v>12</v>
      </c>
      <c r="D17" s="365"/>
      <c r="E17" s="366">
        <v>2835</v>
      </c>
      <c r="F17" s="366">
        <v>3990</v>
      </c>
      <c r="G17" s="366">
        <v>3233.5552326246207</v>
      </c>
      <c r="H17" s="366">
        <v>73157.3</v>
      </c>
      <c r="I17" s="366">
        <v>2100</v>
      </c>
      <c r="J17" s="366">
        <v>2730</v>
      </c>
      <c r="K17" s="366">
        <v>2364.8052985963509</v>
      </c>
      <c r="L17" s="366">
        <v>71515.199999999997</v>
      </c>
      <c r="M17" s="366">
        <v>1260</v>
      </c>
      <c r="N17" s="366">
        <v>1680</v>
      </c>
      <c r="O17" s="366">
        <v>1442.4458393185232</v>
      </c>
      <c r="P17" s="366">
        <v>35502.6</v>
      </c>
      <c r="Q17" s="366">
        <v>5775</v>
      </c>
      <c r="R17" s="366">
        <v>6951</v>
      </c>
      <c r="S17" s="366">
        <v>6419.2894502596228</v>
      </c>
      <c r="T17" s="366">
        <v>15068.3</v>
      </c>
      <c r="U17" s="366">
        <v>4515</v>
      </c>
      <c r="V17" s="366">
        <v>5512.5</v>
      </c>
      <c r="W17" s="366">
        <v>4826.9106977605034</v>
      </c>
      <c r="X17" s="367">
        <v>35103.200000000004</v>
      </c>
      <c r="Y17" s="135"/>
      <c r="Z17" s="387"/>
    </row>
    <row r="18" spans="2:26" ht="13.5" customHeight="1" x14ac:dyDescent="0.15">
      <c r="B18" s="363" t="s">
        <v>264</v>
      </c>
      <c r="C18" s="364">
        <v>1</v>
      </c>
      <c r="D18" s="365" t="s">
        <v>263</v>
      </c>
      <c r="E18" s="366">
        <v>2520</v>
      </c>
      <c r="F18" s="366">
        <v>3675</v>
      </c>
      <c r="G18" s="366">
        <v>2969.6381729920558</v>
      </c>
      <c r="H18" s="366">
        <v>57033.899999999994</v>
      </c>
      <c r="I18" s="366">
        <v>1837.5</v>
      </c>
      <c r="J18" s="366">
        <v>2646</v>
      </c>
      <c r="K18" s="366">
        <v>2304.4310338816408</v>
      </c>
      <c r="L18" s="366">
        <v>53045.1</v>
      </c>
      <c r="M18" s="366">
        <v>1260</v>
      </c>
      <c r="N18" s="366">
        <v>1575</v>
      </c>
      <c r="O18" s="366">
        <v>1415.0723455104128</v>
      </c>
      <c r="P18" s="366">
        <v>37936.899999999994</v>
      </c>
      <c r="Q18" s="366">
        <v>5670</v>
      </c>
      <c r="R18" s="366">
        <v>6825</v>
      </c>
      <c r="S18" s="366">
        <v>6210.8585177221339</v>
      </c>
      <c r="T18" s="366">
        <v>10870.9</v>
      </c>
      <c r="U18" s="366">
        <v>4200</v>
      </c>
      <c r="V18" s="366">
        <v>5040</v>
      </c>
      <c r="W18" s="366">
        <v>4599.8454990777418</v>
      </c>
      <c r="X18" s="367">
        <v>26703.9</v>
      </c>
      <c r="Y18" s="135"/>
      <c r="Z18" s="387"/>
    </row>
    <row r="19" spans="2:26" ht="13.5" customHeight="1" x14ac:dyDescent="0.15">
      <c r="B19" s="363"/>
      <c r="C19" s="364">
        <v>2</v>
      </c>
      <c r="D19" s="365"/>
      <c r="E19" s="366">
        <v>2415</v>
      </c>
      <c r="F19" s="366">
        <v>3465</v>
      </c>
      <c r="G19" s="366">
        <v>2822.3060062451259</v>
      </c>
      <c r="H19" s="366">
        <v>50661.3</v>
      </c>
      <c r="I19" s="366">
        <v>1890</v>
      </c>
      <c r="J19" s="366">
        <v>2625</v>
      </c>
      <c r="K19" s="366">
        <v>2225.3750057814832</v>
      </c>
      <c r="L19" s="366">
        <v>54219</v>
      </c>
      <c r="M19" s="366">
        <v>1260</v>
      </c>
      <c r="N19" s="366">
        <v>1575</v>
      </c>
      <c r="O19" s="366">
        <v>1444.6287913844603</v>
      </c>
      <c r="P19" s="366">
        <v>36447.200000000004</v>
      </c>
      <c r="Q19" s="366">
        <v>5460</v>
      </c>
      <c r="R19" s="366">
        <v>6615</v>
      </c>
      <c r="S19" s="366">
        <v>6149.9665251440492</v>
      </c>
      <c r="T19" s="366">
        <v>11055.1</v>
      </c>
      <c r="U19" s="366">
        <v>4058.0400000000004</v>
      </c>
      <c r="V19" s="366">
        <v>4935</v>
      </c>
      <c r="W19" s="366">
        <v>4540.1733508127954</v>
      </c>
      <c r="X19" s="367">
        <v>24708.400000000001</v>
      </c>
      <c r="Y19" s="135"/>
      <c r="Z19" s="387"/>
    </row>
    <row r="20" spans="2:26" ht="13.5" customHeight="1" x14ac:dyDescent="0.15">
      <c r="B20" s="363"/>
      <c r="C20" s="364">
        <v>3</v>
      </c>
      <c r="D20" s="365"/>
      <c r="E20" s="366">
        <v>2310</v>
      </c>
      <c r="F20" s="366">
        <v>3150</v>
      </c>
      <c r="G20" s="366">
        <v>2635.6112689759821</v>
      </c>
      <c r="H20" s="366">
        <v>52847.899999999994</v>
      </c>
      <c r="I20" s="366">
        <v>1942.5</v>
      </c>
      <c r="J20" s="366">
        <v>2425.5</v>
      </c>
      <c r="K20" s="366">
        <v>2146.2630973251644</v>
      </c>
      <c r="L20" s="366">
        <v>49455.9</v>
      </c>
      <c r="M20" s="366">
        <v>1260</v>
      </c>
      <c r="N20" s="366">
        <v>1575</v>
      </c>
      <c r="O20" s="366">
        <v>1442.7317290238448</v>
      </c>
      <c r="P20" s="366">
        <v>29875.5</v>
      </c>
      <c r="Q20" s="366">
        <v>5678.505000000001</v>
      </c>
      <c r="R20" s="366">
        <v>6825</v>
      </c>
      <c r="S20" s="366">
        <v>6246.3871740016311</v>
      </c>
      <c r="T20" s="366">
        <v>11470.3</v>
      </c>
      <c r="U20" s="366">
        <v>4200</v>
      </c>
      <c r="V20" s="366">
        <v>4882.5</v>
      </c>
      <c r="W20" s="366">
        <v>4577.2446929688313</v>
      </c>
      <c r="X20" s="366">
        <v>24797.5</v>
      </c>
      <c r="Y20" s="135"/>
      <c r="Z20" s="387"/>
    </row>
    <row r="21" spans="2:26" ht="13.5" customHeight="1" x14ac:dyDescent="0.15">
      <c r="B21" s="363"/>
      <c r="C21" s="364">
        <v>4</v>
      </c>
      <c r="D21" s="365"/>
      <c r="E21" s="366">
        <v>2310</v>
      </c>
      <c r="F21" s="366">
        <v>2835</v>
      </c>
      <c r="G21" s="366">
        <v>2580.210612306455</v>
      </c>
      <c r="H21" s="366">
        <v>71261.100000000006</v>
      </c>
      <c r="I21" s="366">
        <v>1995</v>
      </c>
      <c r="J21" s="366">
        <v>2467.5</v>
      </c>
      <c r="K21" s="366">
        <v>2151.7644988019401</v>
      </c>
      <c r="L21" s="366">
        <v>49263.8</v>
      </c>
      <c r="M21" s="366">
        <v>1365</v>
      </c>
      <c r="N21" s="366">
        <v>1785</v>
      </c>
      <c r="O21" s="366">
        <v>1511.4476577816206</v>
      </c>
      <c r="P21" s="366">
        <v>38328.5</v>
      </c>
      <c r="Q21" s="366">
        <v>5775</v>
      </c>
      <c r="R21" s="366">
        <v>6825</v>
      </c>
      <c r="S21" s="366">
        <v>6328.248372624912</v>
      </c>
      <c r="T21" s="366">
        <v>16350.900000000001</v>
      </c>
      <c r="U21" s="366">
        <v>4200</v>
      </c>
      <c r="V21" s="366">
        <v>4928.8050000000003</v>
      </c>
      <c r="W21" s="366">
        <v>4586.3224702901089</v>
      </c>
      <c r="X21" s="367">
        <v>22552.2</v>
      </c>
      <c r="Y21" s="135"/>
      <c r="Z21" s="387"/>
    </row>
    <row r="22" spans="2:26" ht="13.5" customHeight="1" x14ac:dyDescent="0.15">
      <c r="B22" s="363"/>
      <c r="C22" s="364">
        <v>5</v>
      </c>
      <c r="D22" s="365"/>
      <c r="E22" s="366">
        <v>2205</v>
      </c>
      <c r="F22" s="366">
        <v>2940</v>
      </c>
      <c r="G22" s="366">
        <v>2607.7721269677568</v>
      </c>
      <c r="H22" s="366">
        <v>84788.9</v>
      </c>
      <c r="I22" s="366">
        <v>1994.6850000000002</v>
      </c>
      <c r="J22" s="366">
        <v>2499</v>
      </c>
      <c r="K22" s="366">
        <v>2161.3412596015364</v>
      </c>
      <c r="L22" s="366">
        <v>60198.5</v>
      </c>
      <c r="M22" s="366">
        <v>1417.5</v>
      </c>
      <c r="N22" s="366">
        <v>1785</v>
      </c>
      <c r="O22" s="366">
        <v>1520.7000976819324</v>
      </c>
      <c r="P22" s="366">
        <v>48845.5</v>
      </c>
      <c r="Q22" s="366">
        <v>5775</v>
      </c>
      <c r="R22" s="366">
        <v>6825</v>
      </c>
      <c r="S22" s="367">
        <v>6320.8668291809781</v>
      </c>
      <c r="T22" s="366">
        <v>19421.599999999999</v>
      </c>
      <c r="U22" s="366">
        <v>4200</v>
      </c>
      <c r="V22" s="367">
        <v>4987.5</v>
      </c>
      <c r="W22" s="366">
        <v>4551.7655319007881</v>
      </c>
      <c r="X22" s="367">
        <v>27569.1</v>
      </c>
      <c r="Y22" s="135"/>
      <c r="Z22" s="135"/>
    </row>
    <row r="23" spans="2:26" ht="13.5" customHeight="1" x14ac:dyDescent="0.15">
      <c r="B23" s="363"/>
      <c r="C23" s="364">
        <v>6</v>
      </c>
      <c r="D23" s="365"/>
      <c r="E23" s="366">
        <v>2205</v>
      </c>
      <c r="F23" s="366">
        <v>3045</v>
      </c>
      <c r="G23" s="366">
        <v>2588.3656098037</v>
      </c>
      <c r="H23" s="366">
        <v>71617.7</v>
      </c>
      <c r="I23" s="366">
        <v>1995</v>
      </c>
      <c r="J23" s="366">
        <v>2520</v>
      </c>
      <c r="K23" s="366">
        <v>2194.8377559600353</v>
      </c>
      <c r="L23" s="366">
        <v>53357.299999999996</v>
      </c>
      <c r="M23" s="366">
        <v>1417.5</v>
      </c>
      <c r="N23" s="366">
        <v>1837.5</v>
      </c>
      <c r="O23" s="366">
        <v>1498.7783848739862</v>
      </c>
      <c r="P23" s="366">
        <v>31007.599999999999</v>
      </c>
      <c r="Q23" s="366">
        <v>5775</v>
      </c>
      <c r="R23" s="366">
        <v>6825</v>
      </c>
      <c r="S23" s="366">
        <v>6310.9470907895575</v>
      </c>
      <c r="T23" s="366">
        <v>16399.599999999999</v>
      </c>
      <c r="U23" s="366">
        <v>4095</v>
      </c>
      <c r="V23" s="366">
        <v>5040</v>
      </c>
      <c r="W23" s="366">
        <v>4585.4400072344542</v>
      </c>
      <c r="X23" s="367">
        <v>24449.9</v>
      </c>
      <c r="Y23" s="135"/>
      <c r="Z23" s="135"/>
    </row>
    <row r="24" spans="2:26" ht="13.5" customHeight="1" x14ac:dyDescent="0.15">
      <c r="B24" s="363"/>
      <c r="C24" s="364">
        <v>7</v>
      </c>
      <c r="D24" s="365"/>
      <c r="E24" s="366">
        <v>2100</v>
      </c>
      <c r="F24" s="366">
        <v>3045</v>
      </c>
      <c r="G24" s="366">
        <v>2600.8549654644644</v>
      </c>
      <c r="H24" s="366">
        <v>74400.600000000006</v>
      </c>
      <c r="I24" s="366">
        <v>1785</v>
      </c>
      <c r="J24" s="366">
        <v>2520</v>
      </c>
      <c r="K24" s="366">
        <v>2087.4351183037497</v>
      </c>
      <c r="L24" s="366">
        <v>49081.799999999996</v>
      </c>
      <c r="M24" s="366">
        <v>1365</v>
      </c>
      <c r="N24" s="366">
        <v>1837.5</v>
      </c>
      <c r="O24" s="366">
        <v>1515.1808060439093</v>
      </c>
      <c r="P24" s="366">
        <v>36564.9</v>
      </c>
      <c r="Q24" s="366">
        <v>5670</v>
      </c>
      <c r="R24" s="366">
        <v>6825</v>
      </c>
      <c r="S24" s="366">
        <v>6320.7879321051578</v>
      </c>
      <c r="T24" s="366">
        <v>17973.699999999997</v>
      </c>
      <c r="U24" s="366">
        <v>4095</v>
      </c>
      <c r="V24" s="366">
        <v>5040</v>
      </c>
      <c r="W24" s="366">
        <v>4612.7044735917552</v>
      </c>
      <c r="X24" s="367">
        <v>25989.100000000002</v>
      </c>
      <c r="Y24" s="135"/>
      <c r="Z24" s="135"/>
    </row>
    <row r="25" spans="2:26" ht="13.5" customHeight="1" x14ac:dyDescent="0.15">
      <c r="B25" s="370"/>
      <c r="C25" s="371">
        <v>8</v>
      </c>
      <c r="D25" s="372"/>
      <c r="E25" s="369">
        <v>2205</v>
      </c>
      <c r="F25" s="369">
        <v>3045</v>
      </c>
      <c r="G25" s="369">
        <v>2633.6880019395699</v>
      </c>
      <c r="H25" s="369">
        <v>101660.7</v>
      </c>
      <c r="I25" s="369">
        <v>1890</v>
      </c>
      <c r="J25" s="369">
        <v>2467.5</v>
      </c>
      <c r="K25" s="369">
        <v>2085.1739498030188</v>
      </c>
      <c r="L25" s="369">
        <v>71874.7</v>
      </c>
      <c r="M25" s="369">
        <v>1407.6299999999999</v>
      </c>
      <c r="N25" s="369">
        <v>1837.5</v>
      </c>
      <c r="O25" s="369">
        <v>1515.9318184327926</v>
      </c>
      <c r="P25" s="369">
        <v>47570.100000000006</v>
      </c>
      <c r="Q25" s="369">
        <v>5775</v>
      </c>
      <c r="R25" s="369">
        <v>6825</v>
      </c>
      <c r="S25" s="369">
        <v>6380.7123890785015</v>
      </c>
      <c r="T25" s="369">
        <v>23646.100000000002</v>
      </c>
      <c r="U25" s="369">
        <v>4200</v>
      </c>
      <c r="V25" s="369">
        <v>5040</v>
      </c>
      <c r="W25" s="369">
        <v>4608.0202496000593</v>
      </c>
      <c r="X25" s="368">
        <v>42429.9</v>
      </c>
      <c r="Y25" s="135"/>
      <c r="Z25" s="135"/>
    </row>
    <row r="26" spans="2:26" ht="13.5" customHeight="1" x14ac:dyDescent="0.15">
      <c r="B26" s="373"/>
      <c r="C26" s="374"/>
      <c r="D26" s="375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135"/>
    </row>
    <row r="27" spans="2:26" ht="13.5" customHeight="1" x14ac:dyDescent="0.15">
      <c r="B27" s="376"/>
      <c r="C27" s="374"/>
      <c r="D27" s="377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135"/>
    </row>
    <row r="28" spans="2:26" ht="13.5" customHeight="1" x14ac:dyDescent="0.15">
      <c r="B28" s="378" t="s">
        <v>124</v>
      </c>
      <c r="C28" s="374"/>
      <c r="D28" s="375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135"/>
    </row>
    <row r="29" spans="2:26" ht="13.5" customHeight="1" x14ac:dyDescent="0.15">
      <c r="B29" s="379">
        <v>41122</v>
      </c>
      <c r="C29" s="380"/>
      <c r="D29" s="381">
        <v>41128</v>
      </c>
      <c r="E29" s="336">
        <v>2205</v>
      </c>
      <c r="F29" s="336">
        <v>3045</v>
      </c>
      <c r="G29" s="336">
        <v>2648.0667213794381</v>
      </c>
      <c r="H29" s="336">
        <v>18935.2</v>
      </c>
      <c r="I29" s="336">
        <v>1890</v>
      </c>
      <c r="J29" s="336">
        <v>2467.5</v>
      </c>
      <c r="K29" s="336">
        <v>2102.3083678756475</v>
      </c>
      <c r="L29" s="336">
        <v>13868.6</v>
      </c>
      <c r="M29" s="336">
        <v>1407.6299999999999</v>
      </c>
      <c r="N29" s="336">
        <v>1837.5</v>
      </c>
      <c r="O29" s="336">
        <v>1514.4821221771849</v>
      </c>
      <c r="P29" s="336">
        <v>10204.4</v>
      </c>
      <c r="Q29" s="336">
        <v>5775</v>
      </c>
      <c r="R29" s="336">
        <v>6825</v>
      </c>
      <c r="S29" s="336">
        <v>6382.3954078876295</v>
      </c>
      <c r="T29" s="336">
        <v>4910</v>
      </c>
      <c r="U29" s="336">
        <v>4200</v>
      </c>
      <c r="V29" s="336">
        <v>5040</v>
      </c>
      <c r="W29" s="336">
        <v>4684.7831970066118</v>
      </c>
      <c r="X29" s="336">
        <v>7670.9</v>
      </c>
      <c r="Y29" s="135"/>
    </row>
    <row r="30" spans="2:26" ht="13.5" customHeight="1" x14ac:dyDescent="0.15">
      <c r="B30" s="382" t="s">
        <v>125</v>
      </c>
      <c r="C30" s="383"/>
      <c r="D30" s="381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  <c r="Y30" s="135"/>
    </row>
    <row r="31" spans="2:26" ht="13.5" customHeight="1" x14ac:dyDescent="0.15">
      <c r="B31" s="379">
        <v>41129</v>
      </c>
      <c r="C31" s="380"/>
      <c r="D31" s="381">
        <v>41135</v>
      </c>
      <c r="E31" s="233">
        <v>0</v>
      </c>
      <c r="F31" s="233">
        <v>0</v>
      </c>
      <c r="G31" s="233">
        <v>0</v>
      </c>
      <c r="H31" s="233">
        <v>30722.400000000001</v>
      </c>
      <c r="I31" s="233">
        <v>0</v>
      </c>
      <c r="J31" s="233">
        <v>0</v>
      </c>
      <c r="K31" s="233">
        <v>0</v>
      </c>
      <c r="L31" s="233">
        <v>17349.5</v>
      </c>
      <c r="M31" s="233">
        <v>0</v>
      </c>
      <c r="N31" s="233">
        <v>0</v>
      </c>
      <c r="O31" s="233">
        <v>0</v>
      </c>
      <c r="P31" s="233">
        <v>10172.799999999999</v>
      </c>
      <c r="Q31" s="233">
        <v>0</v>
      </c>
      <c r="R31" s="233">
        <v>0</v>
      </c>
      <c r="S31" s="233">
        <v>0</v>
      </c>
      <c r="T31" s="233">
        <v>6397</v>
      </c>
      <c r="U31" s="233">
        <v>0</v>
      </c>
      <c r="V31" s="233">
        <v>0</v>
      </c>
      <c r="W31" s="233">
        <v>0</v>
      </c>
      <c r="X31" s="233">
        <v>8496.1</v>
      </c>
      <c r="Y31" s="135"/>
    </row>
    <row r="32" spans="2:26" ht="13.5" customHeight="1" x14ac:dyDescent="0.15">
      <c r="B32" s="382" t="s">
        <v>126</v>
      </c>
      <c r="C32" s="383"/>
      <c r="D32" s="381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135"/>
    </row>
    <row r="33" spans="2:25" ht="13.5" customHeight="1" x14ac:dyDescent="0.15">
      <c r="B33" s="379">
        <v>41136</v>
      </c>
      <c r="C33" s="380"/>
      <c r="D33" s="381">
        <v>41142</v>
      </c>
      <c r="E33" s="233">
        <v>2310</v>
      </c>
      <c r="F33" s="233">
        <v>3045</v>
      </c>
      <c r="G33" s="233">
        <v>2627.0865147504351</v>
      </c>
      <c r="H33" s="233">
        <v>17471.3</v>
      </c>
      <c r="I33" s="233">
        <v>1890</v>
      </c>
      <c r="J33" s="233">
        <v>2326.8000000000002</v>
      </c>
      <c r="K33" s="233">
        <v>2096.4732464028766</v>
      </c>
      <c r="L33" s="233">
        <v>11061.1</v>
      </c>
      <c r="M33" s="233">
        <v>1417.5</v>
      </c>
      <c r="N33" s="233">
        <v>1680</v>
      </c>
      <c r="O33" s="233">
        <v>1511.2268224160873</v>
      </c>
      <c r="P33" s="233">
        <v>7248.5</v>
      </c>
      <c r="Q33" s="233">
        <v>5775</v>
      </c>
      <c r="R33" s="233">
        <v>6825</v>
      </c>
      <c r="S33" s="233">
        <v>6398.8245128849767</v>
      </c>
      <c r="T33" s="233">
        <v>3879.7</v>
      </c>
      <c r="U33" s="233">
        <v>4410</v>
      </c>
      <c r="V33" s="233">
        <v>4830</v>
      </c>
      <c r="W33" s="233">
        <v>4669.3630796608395</v>
      </c>
      <c r="X33" s="233">
        <v>4887.3999999999996</v>
      </c>
      <c r="Y33" s="135"/>
    </row>
    <row r="34" spans="2:25" ht="13.5" customHeight="1" x14ac:dyDescent="0.15">
      <c r="B34" s="382" t="s">
        <v>127</v>
      </c>
      <c r="C34" s="383"/>
      <c r="D34" s="381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135"/>
    </row>
    <row r="35" spans="2:25" ht="13.5" customHeight="1" x14ac:dyDescent="0.15">
      <c r="B35" s="379">
        <v>41143</v>
      </c>
      <c r="C35" s="380"/>
      <c r="D35" s="381">
        <v>41149</v>
      </c>
      <c r="E35" s="233">
        <v>2310</v>
      </c>
      <c r="F35" s="233">
        <v>3045</v>
      </c>
      <c r="G35" s="233">
        <v>2622.6574497024635</v>
      </c>
      <c r="H35" s="233">
        <v>15523.5</v>
      </c>
      <c r="I35" s="233">
        <v>1890</v>
      </c>
      <c r="J35" s="233">
        <v>2362.5</v>
      </c>
      <c r="K35" s="233">
        <v>2044.9305056098958</v>
      </c>
      <c r="L35" s="233">
        <v>13804.2</v>
      </c>
      <c r="M35" s="233">
        <v>1417.5</v>
      </c>
      <c r="N35" s="233">
        <v>1785</v>
      </c>
      <c r="O35" s="233">
        <v>1504.2662676296127</v>
      </c>
      <c r="P35" s="233">
        <v>10041.6</v>
      </c>
      <c r="Q35" s="233">
        <v>5775</v>
      </c>
      <c r="R35" s="233">
        <v>6825</v>
      </c>
      <c r="S35" s="233">
        <v>6360.5583238958106</v>
      </c>
      <c r="T35" s="233">
        <v>3943.6</v>
      </c>
      <c r="U35" s="233">
        <v>4410</v>
      </c>
      <c r="V35" s="233">
        <v>4830</v>
      </c>
      <c r="W35" s="233">
        <v>4554.488870961829</v>
      </c>
      <c r="X35" s="233">
        <v>7707.5</v>
      </c>
      <c r="Y35" s="135"/>
    </row>
    <row r="36" spans="2:25" ht="13.5" customHeight="1" x14ac:dyDescent="0.15">
      <c r="B36" s="382" t="s">
        <v>128</v>
      </c>
      <c r="C36" s="383"/>
      <c r="D36" s="381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135"/>
    </row>
    <row r="37" spans="2:25" ht="13.5" customHeight="1" x14ac:dyDescent="0.15">
      <c r="B37" s="384">
        <v>41150</v>
      </c>
      <c r="C37" s="385"/>
      <c r="D37" s="386">
        <v>41156</v>
      </c>
      <c r="E37" s="339">
        <v>2310</v>
      </c>
      <c r="F37" s="339">
        <v>3045</v>
      </c>
      <c r="G37" s="339">
        <v>2632.9072766179197</v>
      </c>
      <c r="H37" s="339">
        <v>19008.3</v>
      </c>
      <c r="I37" s="339">
        <v>1890</v>
      </c>
      <c r="J37" s="339">
        <v>2310</v>
      </c>
      <c r="K37" s="339">
        <v>2093.3827604944981</v>
      </c>
      <c r="L37" s="339">
        <v>15791.3</v>
      </c>
      <c r="M37" s="339">
        <v>1417.5</v>
      </c>
      <c r="N37" s="339">
        <v>1785</v>
      </c>
      <c r="O37" s="339">
        <v>1539.9947626569124</v>
      </c>
      <c r="P37" s="339">
        <v>9902.7999999999993</v>
      </c>
      <c r="Q37" s="339">
        <v>5775</v>
      </c>
      <c r="R37" s="339">
        <v>6825</v>
      </c>
      <c r="S37" s="339">
        <v>6380.7684552605397</v>
      </c>
      <c r="T37" s="339">
        <v>4515.8</v>
      </c>
      <c r="U37" s="339">
        <v>4305</v>
      </c>
      <c r="V37" s="339">
        <v>4851</v>
      </c>
      <c r="W37" s="339">
        <v>4517.4356709424692</v>
      </c>
      <c r="X37" s="339">
        <v>13668</v>
      </c>
      <c r="Y37" s="135"/>
    </row>
    <row r="38" spans="2:25" ht="3.75" customHeight="1" x14ac:dyDescent="0.15"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</row>
    <row r="39" spans="2:25" ht="13.5" customHeight="1" x14ac:dyDescent="0.15">
      <c r="B39" s="137" t="s">
        <v>106</v>
      </c>
      <c r="C39" s="136" t="s">
        <v>281</v>
      </c>
    </row>
    <row r="40" spans="2:25" ht="13.5" customHeight="1" x14ac:dyDescent="0.15">
      <c r="B40" s="176" t="s">
        <v>108</v>
      </c>
      <c r="C40" s="136" t="s">
        <v>266</v>
      </c>
      <c r="X40" s="337"/>
      <c r="Y40" s="135"/>
    </row>
    <row r="41" spans="2:25" ht="13.5" customHeight="1" x14ac:dyDescent="0.15">
      <c r="B41" s="176" t="s">
        <v>198</v>
      </c>
      <c r="C41" s="136" t="s">
        <v>109</v>
      </c>
      <c r="X41" s="337"/>
      <c r="Y41" s="135"/>
    </row>
    <row r="42" spans="2:25" ht="13.5" customHeight="1" x14ac:dyDescent="0.15">
      <c r="B42" s="176"/>
      <c r="X42" s="337"/>
      <c r="Y42" s="135"/>
    </row>
    <row r="43" spans="2:25" x14ac:dyDescent="0.15"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337"/>
      <c r="Y43" s="135"/>
    </row>
    <row r="44" spans="2:25" x14ac:dyDescent="0.15">
      <c r="X44" s="337"/>
      <c r="Y44" s="135"/>
    </row>
    <row r="45" spans="2:25" x14ac:dyDescent="0.15">
      <c r="X45" s="337"/>
      <c r="Y45" s="135"/>
    </row>
    <row r="46" spans="2:25" x14ac:dyDescent="0.15">
      <c r="X46" s="337"/>
      <c r="Y46" s="135"/>
    </row>
    <row r="47" spans="2:25" x14ac:dyDescent="0.15">
      <c r="X47" s="337"/>
      <c r="Y47" s="135"/>
    </row>
    <row r="48" spans="2:25" x14ac:dyDescent="0.15">
      <c r="X48" s="337"/>
      <c r="Y48" s="135"/>
    </row>
    <row r="49" spans="24:25" x14ac:dyDescent="0.15">
      <c r="X49" s="337"/>
      <c r="Y49" s="135"/>
    </row>
    <row r="50" spans="24:25" x14ac:dyDescent="0.15">
      <c r="X50" s="337"/>
      <c r="Y50" s="135"/>
    </row>
    <row r="51" spans="24:25" x14ac:dyDescent="0.15">
      <c r="X51" s="337"/>
      <c r="Y51" s="135"/>
    </row>
    <row r="52" spans="24:25" x14ac:dyDescent="0.15">
      <c r="X52" s="387"/>
      <c r="Y52" s="135"/>
    </row>
    <row r="53" spans="24:25" x14ac:dyDescent="0.15">
      <c r="X53" s="387"/>
      <c r="Y53" s="135"/>
    </row>
    <row r="54" spans="24:25" x14ac:dyDescent="0.15">
      <c r="X54" s="387"/>
      <c r="Y54" s="135"/>
    </row>
    <row r="55" spans="24:25" x14ac:dyDescent="0.15">
      <c r="X55" s="387"/>
      <c r="Y55" s="135"/>
    </row>
    <row r="56" spans="24:25" x14ac:dyDescent="0.15">
      <c r="X56" s="387"/>
      <c r="Y56" s="135"/>
    </row>
    <row r="57" spans="24:25" x14ac:dyDescent="0.15">
      <c r="X57" s="135"/>
      <c r="Y57" s="135"/>
    </row>
    <row r="58" spans="24:25" x14ac:dyDescent="0.15">
      <c r="X58" s="135"/>
      <c r="Y58" s="135"/>
    </row>
  </sheetData>
  <phoneticPr fontId="6"/>
  <conditionalFormatting sqref="B37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1"/>
  <sheetViews>
    <sheetView zoomScale="75" zoomScaleNormal="75" workbookViewId="0"/>
  </sheetViews>
  <sheetFormatPr defaultColWidth="7.5" defaultRowHeight="12" x14ac:dyDescent="0.15"/>
  <cols>
    <col min="1" max="1" width="0.75" style="136" customWidth="1"/>
    <col min="2" max="2" width="5.875" style="136" customWidth="1"/>
    <col min="3" max="3" width="2.5" style="136" customWidth="1"/>
    <col min="4" max="4" width="6" style="136" customWidth="1"/>
    <col min="5" max="7" width="5.875" style="136" customWidth="1"/>
    <col min="8" max="8" width="7.5" style="136" customWidth="1"/>
    <col min="9" max="11" width="5.875" style="136" customWidth="1"/>
    <col min="12" max="12" width="7.5" style="136" customWidth="1"/>
    <col min="13" max="15" width="5.875" style="136" customWidth="1"/>
    <col min="16" max="16" width="7.625" style="136" customWidth="1"/>
    <col min="17" max="19" width="5.875" style="136" customWidth="1"/>
    <col min="20" max="20" width="7.75" style="136" customWidth="1"/>
    <col min="21" max="23" width="5.875" style="136" customWidth="1"/>
    <col min="24" max="24" width="7.625" style="136" customWidth="1"/>
    <col min="25" max="16384" width="7.5" style="136"/>
  </cols>
  <sheetData>
    <row r="1" spans="2:31" ht="15" customHeight="1" x14ac:dyDescent="0.15">
      <c r="B1" s="354"/>
      <c r="C1" s="354"/>
      <c r="D1" s="354"/>
    </row>
    <row r="2" spans="2:31" ht="12.75" customHeight="1" x14ac:dyDescent="0.15">
      <c r="B2" s="136" t="str">
        <f>近和31!B2&amp;"　（つづき）"</f>
        <v>(2)和牛チルド「3」の品目別価格　（つづき）</v>
      </c>
      <c r="C2" s="321"/>
      <c r="D2" s="321"/>
    </row>
    <row r="3" spans="2:31" ht="12.75" customHeight="1" x14ac:dyDescent="0.15">
      <c r="B3" s="321"/>
      <c r="C3" s="321"/>
      <c r="D3" s="321"/>
      <c r="X3" s="137" t="s">
        <v>85</v>
      </c>
      <c r="Z3" s="135"/>
    </row>
    <row r="4" spans="2:31" ht="3.75" customHeight="1" x14ac:dyDescent="0.15"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Z4" s="135"/>
    </row>
    <row r="5" spans="2:31" ht="13.5" customHeight="1" x14ac:dyDescent="0.15">
      <c r="B5" s="138"/>
      <c r="C5" s="328" t="s">
        <v>258</v>
      </c>
      <c r="D5" s="327"/>
      <c r="E5" s="355" t="s">
        <v>282</v>
      </c>
      <c r="F5" s="356"/>
      <c r="G5" s="356"/>
      <c r="H5" s="357"/>
      <c r="I5" s="355" t="s">
        <v>283</v>
      </c>
      <c r="J5" s="356"/>
      <c r="K5" s="356"/>
      <c r="L5" s="357"/>
      <c r="M5" s="355" t="s">
        <v>284</v>
      </c>
      <c r="N5" s="356"/>
      <c r="O5" s="356"/>
      <c r="P5" s="357"/>
      <c r="Q5" s="355" t="s">
        <v>285</v>
      </c>
      <c r="R5" s="356"/>
      <c r="S5" s="356"/>
      <c r="T5" s="357"/>
      <c r="U5" s="355" t="s">
        <v>286</v>
      </c>
      <c r="V5" s="356"/>
      <c r="W5" s="356"/>
      <c r="X5" s="357"/>
      <c r="Z5" s="337"/>
      <c r="AA5" s="158"/>
      <c r="AB5" s="158"/>
      <c r="AC5" s="158"/>
      <c r="AD5" s="158"/>
      <c r="AE5" s="158"/>
    </row>
    <row r="6" spans="2:31" ht="13.5" customHeight="1" x14ac:dyDescent="0.15">
      <c r="B6" s="331" t="s">
        <v>274</v>
      </c>
      <c r="C6" s="358"/>
      <c r="D6" s="359"/>
      <c r="E6" s="360" t="s">
        <v>275</v>
      </c>
      <c r="F6" s="388" t="s">
        <v>173</v>
      </c>
      <c r="G6" s="360" t="s">
        <v>276</v>
      </c>
      <c r="H6" s="389" t="s">
        <v>96</v>
      </c>
      <c r="I6" s="360" t="s">
        <v>275</v>
      </c>
      <c r="J6" s="388" t="s">
        <v>173</v>
      </c>
      <c r="K6" s="360" t="s">
        <v>276</v>
      </c>
      <c r="L6" s="389" t="s">
        <v>96</v>
      </c>
      <c r="M6" s="360" t="s">
        <v>275</v>
      </c>
      <c r="N6" s="388" t="s">
        <v>173</v>
      </c>
      <c r="O6" s="360" t="s">
        <v>276</v>
      </c>
      <c r="P6" s="389" t="s">
        <v>96</v>
      </c>
      <c r="Q6" s="360" t="s">
        <v>275</v>
      </c>
      <c r="R6" s="388" t="s">
        <v>173</v>
      </c>
      <c r="S6" s="360" t="s">
        <v>276</v>
      </c>
      <c r="T6" s="389" t="s">
        <v>96</v>
      </c>
      <c r="U6" s="360" t="s">
        <v>275</v>
      </c>
      <c r="V6" s="388" t="s">
        <v>173</v>
      </c>
      <c r="W6" s="360" t="s">
        <v>276</v>
      </c>
      <c r="X6" s="389" t="s">
        <v>96</v>
      </c>
      <c r="Z6" s="337"/>
      <c r="AA6" s="158"/>
      <c r="AB6" s="158"/>
      <c r="AC6" s="158"/>
      <c r="AD6" s="158"/>
      <c r="AE6" s="158"/>
    </row>
    <row r="7" spans="2:31" ht="13.5" customHeight="1" x14ac:dyDescent="0.15">
      <c r="B7" s="153"/>
      <c r="C7" s="154"/>
      <c r="D7" s="154"/>
      <c r="E7" s="361"/>
      <c r="F7" s="390"/>
      <c r="G7" s="361" t="s">
        <v>277</v>
      </c>
      <c r="H7" s="391"/>
      <c r="I7" s="361"/>
      <c r="J7" s="390"/>
      <c r="K7" s="361" t="s">
        <v>277</v>
      </c>
      <c r="L7" s="391"/>
      <c r="M7" s="361"/>
      <c r="N7" s="390"/>
      <c r="O7" s="361" t="s">
        <v>277</v>
      </c>
      <c r="P7" s="391"/>
      <c r="Q7" s="361"/>
      <c r="R7" s="390"/>
      <c r="S7" s="361" t="s">
        <v>277</v>
      </c>
      <c r="T7" s="391"/>
      <c r="U7" s="361"/>
      <c r="V7" s="390"/>
      <c r="W7" s="361" t="s">
        <v>277</v>
      </c>
      <c r="X7" s="391"/>
      <c r="Z7" s="337"/>
      <c r="AA7" s="158"/>
      <c r="AB7" s="158"/>
      <c r="AC7" s="158"/>
      <c r="AD7" s="158"/>
      <c r="AE7" s="158"/>
    </row>
    <row r="8" spans="2:31" ht="13.5" customHeight="1" x14ac:dyDescent="0.15">
      <c r="B8" s="162" t="s">
        <v>0</v>
      </c>
      <c r="C8" s="322">
        <v>19</v>
      </c>
      <c r="D8" s="136" t="s">
        <v>1</v>
      </c>
      <c r="E8" s="336">
        <v>5513</v>
      </c>
      <c r="F8" s="337">
        <v>6825</v>
      </c>
      <c r="G8" s="336">
        <v>5843</v>
      </c>
      <c r="H8" s="340">
        <v>55794</v>
      </c>
      <c r="I8" s="336">
        <v>1365</v>
      </c>
      <c r="J8" s="337">
        <v>2100</v>
      </c>
      <c r="K8" s="336">
        <v>1867</v>
      </c>
      <c r="L8" s="340">
        <v>314484</v>
      </c>
      <c r="M8" s="336">
        <v>2205</v>
      </c>
      <c r="N8" s="337">
        <v>2783</v>
      </c>
      <c r="O8" s="336">
        <v>2480</v>
      </c>
      <c r="P8" s="340">
        <v>157136</v>
      </c>
      <c r="Q8" s="336">
        <v>2415</v>
      </c>
      <c r="R8" s="337">
        <v>2951</v>
      </c>
      <c r="S8" s="336">
        <v>2692</v>
      </c>
      <c r="T8" s="340">
        <v>147220</v>
      </c>
      <c r="U8" s="336">
        <v>2415</v>
      </c>
      <c r="V8" s="337">
        <v>2951</v>
      </c>
      <c r="W8" s="336">
        <v>2693</v>
      </c>
      <c r="X8" s="336">
        <v>115708</v>
      </c>
      <c r="Y8" s="135"/>
      <c r="Z8" s="337"/>
      <c r="AA8" s="158"/>
      <c r="AB8" s="158"/>
      <c r="AC8" s="158"/>
      <c r="AD8" s="158"/>
      <c r="AE8" s="158"/>
    </row>
    <row r="9" spans="2:31" ht="13.5" customHeight="1" x14ac:dyDescent="0.15">
      <c r="B9" s="162"/>
      <c r="C9" s="322">
        <v>20</v>
      </c>
      <c r="E9" s="336">
        <v>4305</v>
      </c>
      <c r="F9" s="337">
        <v>6615</v>
      </c>
      <c r="G9" s="336">
        <v>5397</v>
      </c>
      <c r="H9" s="340">
        <v>65151</v>
      </c>
      <c r="I9" s="336">
        <v>1208</v>
      </c>
      <c r="J9" s="337">
        <v>1995</v>
      </c>
      <c r="K9" s="336">
        <v>1747</v>
      </c>
      <c r="L9" s="340">
        <v>263397</v>
      </c>
      <c r="M9" s="336">
        <v>1785</v>
      </c>
      <c r="N9" s="337">
        <v>2772</v>
      </c>
      <c r="O9" s="336">
        <v>2412</v>
      </c>
      <c r="P9" s="340">
        <v>144512</v>
      </c>
      <c r="Q9" s="336">
        <v>1995</v>
      </c>
      <c r="R9" s="337">
        <v>2867</v>
      </c>
      <c r="S9" s="336">
        <v>2616</v>
      </c>
      <c r="T9" s="340">
        <v>142545</v>
      </c>
      <c r="U9" s="336">
        <v>2100</v>
      </c>
      <c r="V9" s="337">
        <v>2940</v>
      </c>
      <c r="W9" s="336">
        <v>2615</v>
      </c>
      <c r="X9" s="336">
        <v>118949</v>
      </c>
      <c r="Y9" s="135"/>
      <c r="Z9" s="337"/>
      <c r="AA9" s="158"/>
      <c r="AB9" s="158"/>
      <c r="AC9" s="158"/>
      <c r="AD9" s="158"/>
      <c r="AE9" s="158"/>
    </row>
    <row r="10" spans="2:31" ht="13.5" customHeight="1" x14ac:dyDescent="0.15">
      <c r="B10" s="162"/>
      <c r="C10" s="322">
        <v>21</v>
      </c>
      <c r="D10" s="135"/>
      <c r="E10" s="336">
        <v>4200</v>
      </c>
      <c r="F10" s="337">
        <v>6300</v>
      </c>
      <c r="G10" s="336">
        <v>5003</v>
      </c>
      <c r="H10" s="340">
        <v>64761</v>
      </c>
      <c r="I10" s="336">
        <v>1050</v>
      </c>
      <c r="J10" s="337">
        <v>1943</v>
      </c>
      <c r="K10" s="336">
        <v>1554</v>
      </c>
      <c r="L10" s="340">
        <v>315616</v>
      </c>
      <c r="M10" s="336">
        <v>1838</v>
      </c>
      <c r="N10" s="337">
        <v>2730</v>
      </c>
      <c r="O10" s="336">
        <v>2217</v>
      </c>
      <c r="P10" s="340">
        <v>150375</v>
      </c>
      <c r="Q10" s="336">
        <v>1995</v>
      </c>
      <c r="R10" s="337">
        <v>2835</v>
      </c>
      <c r="S10" s="336">
        <v>2484</v>
      </c>
      <c r="T10" s="340">
        <v>154431</v>
      </c>
      <c r="U10" s="336">
        <v>1995</v>
      </c>
      <c r="V10" s="337">
        <v>2940</v>
      </c>
      <c r="W10" s="336">
        <v>2436</v>
      </c>
      <c r="X10" s="336">
        <v>130985</v>
      </c>
      <c r="Y10" s="135"/>
      <c r="Z10" s="337"/>
      <c r="AA10" s="135"/>
      <c r="AB10" s="135"/>
      <c r="AC10" s="135"/>
      <c r="AD10" s="135"/>
      <c r="AE10" s="135"/>
    </row>
    <row r="11" spans="2:31" ht="13.5" customHeight="1" x14ac:dyDescent="0.15">
      <c r="B11" s="162"/>
      <c r="C11" s="322">
        <v>22</v>
      </c>
      <c r="D11" s="165"/>
      <c r="E11" s="336">
        <v>4305</v>
      </c>
      <c r="F11" s="336">
        <v>5649</v>
      </c>
      <c r="G11" s="336">
        <v>4762</v>
      </c>
      <c r="H11" s="336">
        <v>95266</v>
      </c>
      <c r="I11" s="336">
        <v>998</v>
      </c>
      <c r="J11" s="336">
        <v>1890</v>
      </c>
      <c r="K11" s="336">
        <v>1486</v>
      </c>
      <c r="L11" s="336">
        <v>346864</v>
      </c>
      <c r="M11" s="336">
        <v>1680</v>
      </c>
      <c r="N11" s="336">
        <v>2520</v>
      </c>
      <c r="O11" s="336">
        <v>2178</v>
      </c>
      <c r="P11" s="336">
        <v>166500</v>
      </c>
      <c r="Q11" s="336">
        <v>1890</v>
      </c>
      <c r="R11" s="336">
        <v>2678</v>
      </c>
      <c r="S11" s="336">
        <v>2382</v>
      </c>
      <c r="T11" s="336">
        <v>172523</v>
      </c>
      <c r="U11" s="336">
        <v>1890</v>
      </c>
      <c r="V11" s="336">
        <v>2730</v>
      </c>
      <c r="W11" s="336">
        <v>2416</v>
      </c>
      <c r="X11" s="340">
        <v>147263</v>
      </c>
      <c r="Y11" s="135"/>
      <c r="Z11" s="337"/>
      <c r="AA11" s="158"/>
      <c r="AB11" s="158"/>
      <c r="AC11" s="158"/>
      <c r="AD11" s="158"/>
      <c r="AE11" s="135"/>
    </row>
    <row r="12" spans="2:31" ht="13.5" customHeight="1" x14ac:dyDescent="0.15">
      <c r="B12" s="341"/>
      <c r="C12" s="299">
        <v>23</v>
      </c>
      <c r="D12" s="166"/>
      <c r="E12" s="167">
        <v>4200</v>
      </c>
      <c r="F12" s="167">
        <v>5320.35</v>
      </c>
      <c r="G12" s="167">
        <v>4724.4215427740346</v>
      </c>
      <c r="H12" s="167">
        <v>91358.399999999994</v>
      </c>
      <c r="I12" s="167">
        <v>1050</v>
      </c>
      <c r="J12" s="167">
        <v>1890</v>
      </c>
      <c r="K12" s="167">
        <v>1520.4883455537611</v>
      </c>
      <c r="L12" s="167">
        <v>354992.29999999993</v>
      </c>
      <c r="M12" s="167">
        <v>1890</v>
      </c>
      <c r="N12" s="167">
        <v>2520</v>
      </c>
      <c r="O12" s="167">
        <v>2225.7857413569259</v>
      </c>
      <c r="P12" s="167">
        <v>141575.20000000001</v>
      </c>
      <c r="Q12" s="167">
        <v>1995</v>
      </c>
      <c r="R12" s="167">
        <v>2656.5</v>
      </c>
      <c r="S12" s="167">
        <v>2376.8068832531917</v>
      </c>
      <c r="T12" s="167">
        <v>152199</v>
      </c>
      <c r="U12" s="167">
        <v>2081.625</v>
      </c>
      <c r="V12" s="167">
        <v>2677.5</v>
      </c>
      <c r="W12" s="167">
        <v>2375.3953301127221</v>
      </c>
      <c r="X12" s="168">
        <v>144633.79999999999</v>
      </c>
      <c r="Y12" s="135"/>
      <c r="Z12" s="337"/>
      <c r="AA12" s="158"/>
      <c r="AB12" s="158"/>
      <c r="AC12" s="158"/>
      <c r="AD12" s="158"/>
      <c r="AE12" s="135"/>
    </row>
    <row r="13" spans="2:31" ht="13.5" customHeight="1" x14ac:dyDescent="0.15">
      <c r="B13" s="162" t="s">
        <v>262</v>
      </c>
      <c r="C13" s="322">
        <v>8</v>
      </c>
      <c r="D13" s="165" t="s">
        <v>263</v>
      </c>
      <c r="E13" s="336">
        <v>4410</v>
      </c>
      <c r="F13" s="336">
        <v>5145</v>
      </c>
      <c r="G13" s="340">
        <v>4618.0557311895946</v>
      </c>
      <c r="H13" s="336">
        <v>7939.4</v>
      </c>
      <c r="I13" s="336">
        <v>1470</v>
      </c>
      <c r="J13" s="336">
        <v>1890</v>
      </c>
      <c r="K13" s="336">
        <v>1605.6846018391707</v>
      </c>
      <c r="L13" s="336">
        <v>41175.5</v>
      </c>
      <c r="M13" s="336">
        <v>2100</v>
      </c>
      <c r="N13" s="336">
        <v>2478</v>
      </c>
      <c r="O13" s="336">
        <v>2286.4920693530262</v>
      </c>
      <c r="P13" s="336">
        <v>11625.5</v>
      </c>
      <c r="Q13" s="336">
        <v>2205</v>
      </c>
      <c r="R13" s="336">
        <v>2625</v>
      </c>
      <c r="S13" s="336">
        <v>2462.9776959466726</v>
      </c>
      <c r="T13" s="336">
        <v>15718.8</v>
      </c>
      <c r="U13" s="336">
        <v>2205</v>
      </c>
      <c r="V13" s="336">
        <v>2656.5</v>
      </c>
      <c r="W13" s="336">
        <v>2397.3721372752739</v>
      </c>
      <c r="X13" s="340">
        <v>13009.400000000001</v>
      </c>
      <c r="Y13" s="135"/>
      <c r="Z13" s="337"/>
    </row>
    <row r="14" spans="2:31" ht="13.5" customHeight="1" x14ac:dyDescent="0.15">
      <c r="B14" s="162"/>
      <c r="C14" s="322">
        <v>9</v>
      </c>
      <c r="D14" s="165"/>
      <c r="E14" s="336">
        <v>4410</v>
      </c>
      <c r="F14" s="336">
        <v>5040</v>
      </c>
      <c r="G14" s="336">
        <v>4560.7608106927582</v>
      </c>
      <c r="H14" s="336">
        <v>4808.8</v>
      </c>
      <c r="I14" s="336">
        <v>1365</v>
      </c>
      <c r="J14" s="336">
        <v>1890</v>
      </c>
      <c r="K14" s="336">
        <v>1560.3050711847309</v>
      </c>
      <c r="L14" s="336">
        <v>25129.9</v>
      </c>
      <c r="M14" s="336">
        <v>2079</v>
      </c>
      <c r="N14" s="336">
        <v>2520</v>
      </c>
      <c r="O14" s="336">
        <v>2312.8886240428628</v>
      </c>
      <c r="P14" s="336">
        <v>9583</v>
      </c>
      <c r="Q14" s="336">
        <v>2152.5</v>
      </c>
      <c r="R14" s="336">
        <v>2656.5</v>
      </c>
      <c r="S14" s="336">
        <v>2457.4939918922369</v>
      </c>
      <c r="T14" s="336">
        <v>9598.9</v>
      </c>
      <c r="U14" s="336">
        <v>2184</v>
      </c>
      <c r="V14" s="336">
        <v>2656.5</v>
      </c>
      <c r="W14" s="336">
        <v>2382.383147553373</v>
      </c>
      <c r="X14" s="340">
        <v>9032</v>
      </c>
      <c r="Y14" s="135"/>
      <c r="Z14" s="337"/>
    </row>
    <row r="15" spans="2:31" ht="13.5" customHeight="1" x14ac:dyDescent="0.15">
      <c r="B15" s="162"/>
      <c r="C15" s="322">
        <v>10</v>
      </c>
      <c r="D15" s="165"/>
      <c r="E15" s="336">
        <v>4200</v>
      </c>
      <c r="F15" s="336">
        <v>5040</v>
      </c>
      <c r="G15" s="336">
        <v>4629.4575678349356</v>
      </c>
      <c r="H15" s="336">
        <v>3514.6</v>
      </c>
      <c r="I15" s="336">
        <v>1102.5</v>
      </c>
      <c r="J15" s="336">
        <v>1758.96</v>
      </c>
      <c r="K15" s="336">
        <v>1457.2617404319897</v>
      </c>
      <c r="L15" s="336">
        <v>23883.5</v>
      </c>
      <c r="M15" s="336">
        <v>1995</v>
      </c>
      <c r="N15" s="336">
        <v>2520</v>
      </c>
      <c r="O15" s="336">
        <v>2334.9992989087364</v>
      </c>
      <c r="P15" s="336">
        <v>8494.2999999999993</v>
      </c>
      <c r="Q15" s="336">
        <v>2100</v>
      </c>
      <c r="R15" s="336">
        <v>2625</v>
      </c>
      <c r="S15" s="336">
        <v>2435.1976659372722</v>
      </c>
      <c r="T15" s="336">
        <v>8977.6</v>
      </c>
      <c r="U15" s="336">
        <v>2081.625</v>
      </c>
      <c r="V15" s="336">
        <v>2656.5</v>
      </c>
      <c r="W15" s="336">
        <v>2364.1669309462923</v>
      </c>
      <c r="X15" s="340">
        <v>8619.7000000000007</v>
      </c>
      <c r="Y15" s="135"/>
      <c r="Z15" s="337"/>
    </row>
    <row r="16" spans="2:31" ht="13.5" customHeight="1" x14ac:dyDescent="0.15">
      <c r="B16" s="162"/>
      <c r="C16" s="322">
        <v>11</v>
      </c>
      <c r="D16" s="165"/>
      <c r="E16" s="336">
        <v>4200</v>
      </c>
      <c r="F16" s="336">
        <v>5124</v>
      </c>
      <c r="G16" s="336">
        <v>4668.2499031833322</v>
      </c>
      <c r="H16" s="336">
        <v>3707.1</v>
      </c>
      <c r="I16" s="336">
        <v>1207.5</v>
      </c>
      <c r="J16" s="336">
        <v>1575</v>
      </c>
      <c r="K16" s="336">
        <v>1366.9168577022599</v>
      </c>
      <c r="L16" s="336">
        <v>32799</v>
      </c>
      <c r="M16" s="336">
        <v>1995</v>
      </c>
      <c r="N16" s="336">
        <v>2520</v>
      </c>
      <c r="O16" s="336">
        <v>2210.8940305171104</v>
      </c>
      <c r="P16" s="336">
        <v>11926.699999999999</v>
      </c>
      <c r="Q16" s="336">
        <v>2100</v>
      </c>
      <c r="R16" s="336">
        <v>2546.25</v>
      </c>
      <c r="S16" s="336">
        <v>2385.0702706223942</v>
      </c>
      <c r="T16" s="336">
        <v>12450.5</v>
      </c>
      <c r="U16" s="336">
        <v>2100</v>
      </c>
      <c r="V16" s="336">
        <v>2546.25</v>
      </c>
      <c r="W16" s="336">
        <v>2344.8033707865166</v>
      </c>
      <c r="X16" s="340">
        <v>12528.900000000001</v>
      </c>
      <c r="Y16" s="135"/>
      <c r="Z16" s="337"/>
    </row>
    <row r="17" spans="2:26" ht="13.5" customHeight="1" x14ac:dyDescent="0.15">
      <c r="B17" s="162"/>
      <c r="C17" s="322">
        <v>12</v>
      </c>
      <c r="D17" s="165"/>
      <c r="E17" s="336">
        <v>4736.55</v>
      </c>
      <c r="F17" s="336">
        <v>5124</v>
      </c>
      <c r="G17" s="336">
        <v>5118.111587982833</v>
      </c>
      <c r="H17" s="336">
        <v>3612</v>
      </c>
      <c r="I17" s="336">
        <v>1050</v>
      </c>
      <c r="J17" s="336">
        <v>1522.5</v>
      </c>
      <c r="K17" s="336">
        <v>1260.030800144729</v>
      </c>
      <c r="L17" s="336">
        <v>32091.9</v>
      </c>
      <c r="M17" s="336">
        <v>1995</v>
      </c>
      <c r="N17" s="336">
        <v>2520</v>
      </c>
      <c r="O17" s="336">
        <v>2239.4605453826907</v>
      </c>
      <c r="P17" s="336">
        <v>12678.599999999999</v>
      </c>
      <c r="Q17" s="336">
        <v>2100</v>
      </c>
      <c r="R17" s="336">
        <v>2520</v>
      </c>
      <c r="S17" s="336">
        <v>2313.2489593339742</v>
      </c>
      <c r="T17" s="336">
        <v>14700.099999999999</v>
      </c>
      <c r="U17" s="336">
        <v>2205</v>
      </c>
      <c r="V17" s="336">
        <v>2625</v>
      </c>
      <c r="W17" s="336">
        <v>2354.9374522230164</v>
      </c>
      <c r="X17" s="340">
        <v>13248.499999999998</v>
      </c>
      <c r="Y17" s="135"/>
      <c r="Z17" s="337"/>
    </row>
    <row r="18" spans="2:26" ht="13.5" customHeight="1" x14ac:dyDescent="0.15">
      <c r="B18" s="162" t="s">
        <v>264</v>
      </c>
      <c r="C18" s="322">
        <v>1</v>
      </c>
      <c r="D18" s="165" t="s">
        <v>263</v>
      </c>
      <c r="E18" s="336">
        <v>4721.8500000000004</v>
      </c>
      <c r="F18" s="336">
        <v>5044.2</v>
      </c>
      <c r="G18" s="340">
        <v>4821.9892761394094</v>
      </c>
      <c r="H18" s="336">
        <v>4270.5</v>
      </c>
      <c r="I18" s="336">
        <v>1050</v>
      </c>
      <c r="J18" s="336">
        <v>1522.5</v>
      </c>
      <c r="K18" s="336">
        <v>1273.998192631635</v>
      </c>
      <c r="L18" s="336">
        <v>27086.700000000004</v>
      </c>
      <c r="M18" s="336">
        <v>1890</v>
      </c>
      <c r="N18" s="336">
        <v>2415</v>
      </c>
      <c r="O18" s="336">
        <v>2070.7395393379829</v>
      </c>
      <c r="P18" s="336">
        <v>11132.4</v>
      </c>
      <c r="Q18" s="336">
        <v>1890</v>
      </c>
      <c r="R18" s="336">
        <v>2520</v>
      </c>
      <c r="S18" s="336">
        <v>2245.7913320409862</v>
      </c>
      <c r="T18" s="336">
        <v>12024.8</v>
      </c>
      <c r="U18" s="336">
        <v>1890</v>
      </c>
      <c r="V18" s="336">
        <v>2520</v>
      </c>
      <c r="W18" s="336">
        <v>2259.2403530989286</v>
      </c>
      <c r="X18" s="340">
        <v>10302.299999999999</v>
      </c>
      <c r="Y18" s="135"/>
      <c r="Z18" s="135"/>
    </row>
    <row r="19" spans="2:26" ht="13.5" customHeight="1" x14ac:dyDescent="0.15">
      <c r="B19" s="162"/>
      <c r="C19" s="322">
        <v>2</v>
      </c>
      <c r="D19" s="165"/>
      <c r="E19" s="336">
        <v>4410</v>
      </c>
      <c r="F19" s="336">
        <v>5124</v>
      </c>
      <c r="G19" s="336">
        <v>4831.5982502322704</v>
      </c>
      <c r="H19" s="336">
        <v>3753.3</v>
      </c>
      <c r="I19" s="336">
        <v>1102.5</v>
      </c>
      <c r="J19" s="336">
        <v>1575</v>
      </c>
      <c r="K19" s="336">
        <v>1346.0555016694339</v>
      </c>
      <c r="L19" s="336">
        <v>29140.799999999999</v>
      </c>
      <c r="M19" s="336">
        <v>1890</v>
      </c>
      <c r="N19" s="336">
        <v>2310</v>
      </c>
      <c r="O19" s="336">
        <v>2082.3150716957603</v>
      </c>
      <c r="P19" s="336">
        <v>10993</v>
      </c>
      <c r="Q19" s="336">
        <v>1995</v>
      </c>
      <c r="R19" s="336">
        <v>2520</v>
      </c>
      <c r="S19" s="336">
        <v>2236.0001186418745</v>
      </c>
      <c r="T19" s="336">
        <v>11955.4</v>
      </c>
      <c r="U19" s="336">
        <v>1995</v>
      </c>
      <c r="V19" s="336">
        <v>2520</v>
      </c>
      <c r="W19" s="336">
        <v>2276.3749103105338</v>
      </c>
      <c r="X19" s="340">
        <v>11812.6</v>
      </c>
      <c r="Y19" s="135"/>
    </row>
    <row r="20" spans="2:26" ht="13.5" customHeight="1" x14ac:dyDescent="0.15">
      <c r="B20" s="162"/>
      <c r="C20" s="322">
        <v>3</v>
      </c>
      <c r="D20" s="165"/>
      <c r="E20" s="336">
        <v>4494</v>
      </c>
      <c r="F20" s="336">
        <v>5250</v>
      </c>
      <c r="G20" s="336">
        <v>4842.9547536767668</v>
      </c>
      <c r="H20" s="336">
        <v>2769.2999999999997</v>
      </c>
      <c r="I20" s="336">
        <v>1260</v>
      </c>
      <c r="J20" s="336">
        <v>1575</v>
      </c>
      <c r="K20" s="336">
        <v>1440.2092644851889</v>
      </c>
      <c r="L20" s="336">
        <v>39928.9</v>
      </c>
      <c r="M20" s="336">
        <v>1942.5</v>
      </c>
      <c r="N20" s="336">
        <v>2310</v>
      </c>
      <c r="O20" s="336">
        <v>2153.5961089494158</v>
      </c>
      <c r="P20" s="336">
        <v>13305.5</v>
      </c>
      <c r="Q20" s="336">
        <v>1995</v>
      </c>
      <c r="R20" s="336">
        <v>2520</v>
      </c>
      <c r="S20" s="336">
        <v>2308.9006253342659</v>
      </c>
      <c r="T20" s="336">
        <v>13356.6</v>
      </c>
      <c r="U20" s="336">
        <v>1995</v>
      </c>
      <c r="V20" s="336">
        <v>2520</v>
      </c>
      <c r="W20" s="336">
        <v>2289.5227051546394</v>
      </c>
      <c r="X20" s="340">
        <v>12739.3</v>
      </c>
      <c r="Y20" s="135"/>
    </row>
    <row r="21" spans="2:26" ht="13.5" customHeight="1" x14ac:dyDescent="0.15">
      <c r="B21" s="162"/>
      <c r="C21" s="322">
        <v>4</v>
      </c>
      <c r="D21" s="165"/>
      <c r="E21" s="336">
        <v>4725</v>
      </c>
      <c r="F21" s="336">
        <v>5460</v>
      </c>
      <c r="G21" s="336">
        <v>4887.4269440477738</v>
      </c>
      <c r="H21" s="336">
        <v>3329.9999999999995</v>
      </c>
      <c r="I21" s="336">
        <v>1260</v>
      </c>
      <c r="J21" s="336">
        <v>1764</v>
      </c>
      <c r="K21" s="336">
        <v>1488.0177188529608</v>
      </c>
      <c r="L21" s="336">
        <v>73715.600000000006</v>
      </c>
      <c r="M21" s="336">
        <v>1995</v>
      </c>
      <c r="N21" s="336">
        <v>2415</v>
      </c>
      <c r="O21" s="336">
        <v>2151.3604921724213</v>
      </c>
      <c r="P21" s="336">
        <v>24703.1</v>
      </c>
      <c r="Q21" s="336">
        <v>1995</v>
      </c>
      <c r="R21" s="336">
        <v>2520</v>
      </c>
      <c r="S21" s="336">
        <v>2286.2810083869886</v>
      </c>
      <c r="T21" s="336">
        <v>26051.7</v>
      </c>
      <c r="U21" s="336">
        <v>1995</v>
      </c>
      <c r="V21" s="336">
        <v>2520</v>
      </c>
      <c r="W21" s="336">
        <v>2288.0018495046438</v>
      </c>
      <c r="X21" s="340">
        <v>24364</v>
      </c>
      <c r="Y21" s="135"/>
    </row>
    <row r="22" spans="2:26" ht="13.5" customHeight="1" x14ac:dyDescent="0.15">
      <c r="B22" s="162"/>
      <c r="C22" s="322">
        <v>5</v>
      </c>
      <c r="D22" s="165"/>
      <c r="E22" s="336">
        <v>4725</v>
      </c>
      <c r="F22" s="336">
        <v>5298.3</v>
      </c>
      <c r="G22" s="340">
        <v>5062.8710816153634</v>
      </c>
      <c r="H22" s="336">
        <v>3077.7</v>
      </c>
      <c r="I22" s="336">
        <v>1365</v>
      </c>
      <c r="J22" s="336">
        <v>1837.5</v>
      </c>
      <c r="K22" s="336">
        <v>1559.0255421088759</v>
      </c>
      <c r="L22" s="336">
        <v>87610.8</v>
      </c>
      <c r="M22" s="336">
        <v>1995</v>
      </c>
      <c r="N22" s="336">
        <v>2415</v>
      </c>
      <c r="O22" s="336">
        <v>2164.080436180966</v>
      </c>
      <c r="P22" s="340">
        <v>33768.200000000004</v>
      </c>
      <c r="Q22" s="336">
        <v>1995</v>
      </c>
      <c r="R22" s="336">
        <v>2520</v>
      </c>
      <c r="S22" s="336">
        <v>2312.4645410391704</v>
      </c>
      <c r="T22" s="336">
        <v>35408.9</v>
      </c>
      <c r="U22" s="340">
        <v>1995</v>
      </c>
      <c r="V22" s="336">
        <v>2520</v>
      </c>
      <c r="W22" s="336">
        <v>2305.1320356813885</v>
      </c>
      <c r="X22" s="340">
        <v>30728.899999999998</v>
      </c>
      <c r="Y22" s="135"/>
    </row>
    <row r="23" spans="2:26" ht="13.5" customHeight="1" x14ac:dyDescent="0.15">
      <c r="B23" s="162"/>
      <c r="C23" s="322">
        <v>6</v>
      </c>
      <c r="D23" s="165"/>
      <c r="E23" s="336">
        <v>4704</v>
      </c>
      <c r="F23" s="336">
        <v>5353.95</v>
      </c>
      <c r="G23" s="336">
        <v>5052.2949733311789</v>
      </c>
      <c r="H23" s="336">
        <v>4523.7</v>
      </c>
      <c r="I23" s="336">
        <v>1365</v>
      </c>
      <c r="J23" s="336">
        <v>1865.7450000000001</v>
      </c>
      <c r="K23" s="336">
        <v>1568.8585865602261</v>
      </c>
      <c r="L23" s="336">
        <v>63342.6</v>
      </c>
      <c r="M23" s="336">
        <v>1995</v>
      </c>
      <c r="N23" s="336">
        <v>2310</v>
      </c>
      <c r="O23" s="336">
        <v>2136.762511110252</v>
      </c>
      <c r="P23" s="336">
        <v>25461.199999999997</v>
      </c>
      <c r="Q23" s="336">
        <v>1995</v>
      </c>
      <c r="R23" s="336">
        <v>2520</v>
      </c>
      <c r="S23" s="336">
        <v>2271.6516159260123</v>
      </c>
      <c r="T23" s="336">
        <v>24566.6</v>
      </c>
      <c r="U23" s="336">
        <v>1995</v>
      </c>
      <c r="V23" s="336">
        <v>2520</v>
      </c>
      <c r="W23" s="336">
        <v>2272.9141593629756</v>
      </c>
      <c r="X23" s="340">
        <v>23013.699999999997</v>
      </c>
      <c r="Y23" s="135"/>
    </row>
    <row r="24" spans="2:26" ht="13.5" customHeight="1" x14ac:dyDescent="0.15">
      <c r="B24" s="162"/>
      <c r="C24" s="322">
        <v>7</v>
      </c>
      <c r="D24" s="165"/>
      <c r="E24" s="336">
        <v>4410</v>
      </c>
      <c r="F24" s="336">
        <v>5775</v>
      </c>
      <c r="G24" s="336">
        <v>5201.5744521164806</v>
      </c>
      <c r="H24" s="336">
        <v>3852.3</v>
      </c>
      <c r="I24" s="336">
        <v>1155</v>
      </c>
      <c r="J24" s="336">
        <v>1837.5</v>
      </c>
      <c r="K24" s="336">
        <v>1494.7110231507666</v>
      </c>
      <c r="L24" s="336">
        <v>76929.3</v>
      </c>
      <c r="M24" s="336">
        <v>1890</v>
      </c>
      <c r="N24" s="336">
        <v>2415</v>
      </c>
      <c r="O24" s="336">
        <v>2120.471033488433</v>
      </c>
      <c r="P24" s="336">
        <v>26423.9</v>
      </c>
      <c r="Q24" s="336">
        <v>1890</v>
      </c>
      <c r="R24" s="336">
        <v>2520</v>
      </c>
      <c r="S24" s="336">
        <v>2253.7121099369951</v>
      </c>
      <c r="T24" s="336">
        <v>26623.200000000001</v>
      </c>
      <c r="U24" s="336">
        <v>1890</v>
      </c>
      <c r="V24" s="336">
        <v>2520</v>
      </c>
      <c r="W24" s="336">
        <v>2273.6139666569456</v>
      </c>
      <c r="X24" s="340">
        <v>24351.599999999999</v>
      </c>
      <c r="Y24" s="135"/>
    </row>
    <row r="25" spans="2:26" ht="13.5" customHeight="1" x14ac:dyDescent="0.15">
      <c r="B25" s="341"/>
      <c r="C25" s="299">
        <v>8</v>
      </c>
      <c r="D25" s="166"/>
      <c r="E25" s="339">
        <v>4410</v>
      </c>
      <c r="F25" s="339">
        <v>5355</v>
      </c>
      <c r="G25" s="339">
        <v>5064.4595171252113</v>
      </c>
      <c r="H25" s="339">
        <v>6134.4999999999991</v>
      </c>
      <c r="I25" s="339">
        <v>1312.5</v>
      </c>
      <c r="J25" s="339">
        <v>1837.5</v>
      </c>
      <c r="K25" s="339">
        <v>1527.6480504611213</v>
      </c>
      <c r="L25" s="338">
        <v>101264.4</v>
      </c>
      <c r="M25" s="339">
        <v>1890</v>
      </c>
      <c r="N25" s="339">
        <v>2415</v>
      </c>
      <c r="O25" s="339">
        <v>2131.5508272778088</v>
      </c>
      <c r="P25" s="339">
        <v>38790.200000000004</v>
      </c>
      <c r="Q25" s="339">
        <v>1974</v>
      </c>
      <c r="R25" s="339">
        <v>2520</v>
      </c>
      <c r="S25" s="339">
        <v>2308.8157238742156</v>
      </c>
      <c r="T25" s="339">
        <v>43707.5</v>
      </c>
      <c r="U25" s="339">
        <v>1974</v>
      </c>
      <c r="V25" s="339">
        <v>2520</v>
      </c>
      <c r="W25" s="339">
        <v>2297.0135030066417</v>
      </c>
      <c r="X25" s="338">
        <v>38057.599999999999</v>
      </c>
      <c r="Y25" s="135"/>
    </row>
    <row r="26" spans="2:26" ht="13.5" customHeight="1" x14ac:dyDescent="0.15">
      <c r="B26" s="373"/>
      <c r="C26" s="374"/>
      <c r="D26" s="375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135"/>
    </row>
    <row r="27" spans="2:26" ht="13.5" customHeight="1" x14ac:dyDescent="0.15">
      <c r="B27" s="376"/>
      <c r="C27" s="374"/>
      <c r="D27" s="377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135"/>
    </row>
    <row r="28" spans="2:26" ht="13.5" customHeight="1" x14ac:dyDescent="0.15">
      <c r="B28" s="378" t="s">
        <v>124</v>
      </c>
      <c r="C28" s="374"/>
      <c r="D28" s="375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135"/>
    </row>
    <row r="29" spans="2:26" ht="13.5" customHeight="1" x14ac:dyDescent="0.15">
      <c r="B29" s="379">
        <v>41122</v>
      </c>
      <c r="C29" s="380"/>
      <c r="D29" s="381">
        <v>41128</v>
      </c>
      <c r="E29" s="336">
        <v>4410</v>
      </c>
      <c r="F29" s="336">
        <v>5355</v>
      </c>
      <c r="G29" s="336">
        <v>5069.3784982935149</v>
      </c>
      <c r="H29" s="336">
        <v>1245.2</v>
      </c>
      <c r="I29" s="336">
        <v>1312.5</v>
      </c>
      <c r="J29" s="336">
        <v>1837.5</v>
      </c>
      <c r="K29" s="336">
        <v>1523.7043510002748</v>
      </c>
      <c r="L29" s="336">
        <v>19235.7</v>
      </c>
      <c r="M29" s="336">
        <v>1942.5</v>
      </c>
      <c r="N29" s="336">
        <v>2399.9850000000001</v>
      </c>
      <c r="O29" s="336">
        <v>2156.5463145447393</v>
      </c>
      <c r="P29" s="336">
        <v>7436.9</v>
      </c>
      <c r="Q29" s="336">
        <v>1974</v>
      </c>
      <c r="R29" s="336">
        <v>2520</v>
      </c>
      <c r="S29" s="336">
        <v>2287.082312121659</v>
      </c>
      <c r="T29" s="336">
        <v>7975.5</v>
      </c>
      <c r="U29" s="336">
        <v>1974</v>
      </c>
      <c r="V29" s="336">
        <v>2520</v>
      </c>
      <c r="W29" s="336">
        <v>2278.6141203225143</v>
      </c>
      <c r="X29" s="336">
        <v>7516.2</v>
      </c>
      <c r="Y29" s="135"/>
    </row>
    <row r="30" spans="2:26" ht="13.5" customHeight="1" x14ac:dyDescent="0.15">
      <c r="B30" s="382" t="s">
        <v>125</v>
      </c>
      <c r="C30" s="383"/>
      <c r="D30" s="381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  <c r="Y30" s="135"/>
    </row>
    <row r="31" spans="2:26" ht="13.5" customHeight="1" x14ac:dyDescent="0.15">
      <c r="B31" s="379">
        <v>41129</v>
      </c>
      <c r="C31" s="380"/>
      <c r="D31" s="381">
        <v>41135</v>
      </c>
      <c r="E31" s="233">
        <v>0</v>
      </c>
      <c r="F31" s="233">
        <v>0</v>
      </c>
      <c r="G31" s="233">
        <v>0</v>
      </c>
      <c r="H31" s="233">
        <v>1353.6</v>
      </c>
      <c r="I31" s="233">
        <v>0</v>
      </c>
      <c r="J31" s="233">
        <v>0</v>
      </c>
      <c r="K31" s="233">
        <v>0</v>
      </c>
      <c r="L31" s="233">
        <v>28602.9</v>
      </c>
      <c r="M31" s="233">
        <v>0</v>
      </c>
      <c r="N31" s="233">
        <v>0</v>
      </c>
      <c r="O31" s="233">
        <v>0</v>
      </c>
      <c r="P31" s="233">
        <v>10633</v>
      </c>
      <c r="Q31" s="233">
        <v>0</v>
      </c>
      <c r="R31" s="233">
        <v>0</v>
      </c>
      <c r="S31" s="233">
        <v>0</v>
      </c>
      <c r="T31" s="233">
        <v>12639.6</v>
      </c>
      <c r="U31" s="233">
        <v>0</v>
      </c>
      <c r="V31" s="233">
        <v>0</v>
      </c>
      <c r="W31" s="233">
        <v>0</v>
      </c>
      <c r="X31" s="233">
        <v>9828.2000000000007</v>
      </c>
      <c r="Y31" s="135"/>
    </row>
    <row r="32" spans="2:26" ht="13.5" customHeight="1" x14ac:dyDescent="0.15">
      <c r="B32" s="382" t="s">
        <v>126</v>
      </c>
      <c r="C32" s="383"/>
      <c r="D32" s="381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135"/>
    </row>
    <row r="33" spans="2:25" ht="13.5" customHeight="1" x14ac:dyDescent="0.15">
      <c r="B33" s="379">
        <v>41136</v>
      </c>
      <c r="C33" s="380"/>
      <c r="D33" s="381">
        <v>41142</v>
      </c>
      <c r="E33" s="209">
        <v>4515</v>
      </c>
      <c r="F33" s="233">
        <v>5302.5</v>
      </c>
      <c r="G33" s="251">
        <v>5056.7352941176459</v>
      </c>
      <c r="H33" s="233">
        <v>855.2</v>
      </c>
      <c r="I33" s="233">
        <v>1470</v>
      </c>
      <c r="J33" s="233">
        <v>1680</v>
      </c>
      <c r="K33" s="233">
        <v>1560.2578424953122</v>
      </c>
      <c r="L33" s="233">
        <v>18000.099999999999</v>
      </c>
      <c r="M33" s="233">
        <v>1974</v>
      </c>
      <c r="N33" s="233">
        <v>2310</v>
      </c>
      <c r="O33" s="233">
        <v>2150.3929271279858</v>
      </c>
      <c r="P33" s="233">
        <v>6801.3</v>
      </c>
      <c r="Q33" s="233">
        <v>1974</v>
      </c>
      <c r="R33" s="233">
        <v>2520</v>
      </c>
      <c r="S33" s="233">
        <v>2324.0864182855589</v>
      </c>
      <c r="T33" s="233">
        <v>8099.4</v>
      </c>
      <c r="U33" s="233">
        <v>1995</v>
      </c>
      <c r="V33" s="233">
        <v>2520</v>
      </c>
      <c r="W33" s="233">
        <v>2309.44530038433</v>
      </c>
      <c r="X33" s="233">
        <v>7103.1</v>
      </c>
      <c r="Y33" s="135"/>
    </row>
    <row r="34" spans="2:25" ht="13.5" customHeight="1" x14ac:dyDescent="0.15">
      <c r="B34" s="382" t="s">
        <v>127</v>
      </c>
      <c r="C34" s="383"/>
      <c r="D34" s="381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135"/>
    </row>
    <row r="35" spans="2:25" ht="13.5" customHeight="1" x14ac:dyDescent="0.15">
      <c r="B35" s="379">
        <v>41143</v>
      </c>
      <c r="C35" s="380"/>
      <c r="D35" s="381">
        <v>41149</v>
      </c>
      <c r="E35" s="233">
        <v>4515</v>
      </c>
      <c r="F35" s="233">
        <v>5302.5</v>
      </c>
      <c r="G35" s="233">
        <v>5104.9704696633744</v>
      </c>
      <c r="H35" s="233">
        <v>1598.7</v>
      </c>
      <c r="I35" s="233">
        <v>1417.5</v>
      </c>
      <c r="J35" s="233">
        <v>1732.5</v>
      </c>
      <c r="K35" s="233">
        <v>1536.9151967833775</v>
      </c>
      <c r="L35" s="233">
        <v>17067.400000000001</v>
      </c>
      <c r="M35" s="233">
        <v>1974</v>
      </c>
      <c r="N35" s="233">
        <v>2310</v>
      </c>
      <c r="O35" s="233">
        <v>2133.2947378242216</v>
      </c>
      <c r="P35" s="233">
        <v>5547.1</v>
      </c>
      <c r="Q35" s="233">
        <v>1995</v>
      </c>
      <c r="R35" s="233">
        <v>2520</v>
      </c>
      <c r="S35" s="233">
        <v>2320.5203754151594</v>
      </c>
      <c r="T35" s="233">
        <v>6362.5</v>
      </c>
      <c r="U35" s="233">
        <v>1995</v>
      </c>
      <c r="V35" s="233">
        <v>2520</v>
      </c>
      <c r="W35" s="233">
        <v>2307.6598379108505</v>
      </c>
      <c r="X35" s="233">
        <v>5808.9</v>
      </c>
      <c r="Y35" s="135"/>
    </row>
    <row r="36" spans="2:25" ht="13.5" customHeight="1" x14ac:dyDescent="0.15">
      <c r="B36" s="382" t="s">
        <v>128</v>
      </c>
      <c r="C36" s="383"/>
      <c r="D36" s="381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135"/>
    </row>
    <row r="37" spans="2:25" ht="13.5" customHeight="1" x14ac:dyDescent="0.15">
      <c r="B37" s="384">
        <v>41150</v>
      </c>
      <c r="C37" s="385"/>
      <c r="D37" s="386">
        <v>41156</v>
      </c>
      <c r="E37" s="339">
        <v>4515</v>
      </c>
      <c r="F37" s="339">
        <v>5250</v>
      </c>
      <c r="G37" s="339">
        <v>5010.1739936440681</v>
      </c>
      <c r="H37" s="339">
        <v>1081.8</v>
      </c>
      <c r="I37" s="339">
        <v>1365</v>
      </c>
      <c r="J37" s="339">
        <v>1680</v>
      </c>
      <c r="K37" s="339">
        <v>1499.9685973482206</v>
      </c>
      <c r="L37" s="339">
        <v>18358.3</v>
      </c>
      <c r="M37" s="339">
        <v>1890</v>
      </c>
      <c r="N37" s="339">
        <v>2415</v>
      </c>
      <c r="O37" s="339">
        <v>2105.0541800643077</v>
      </c>
      <c r="P37" s="339">
        <v>8371.9</v>
      </c>
      <c r="Q37" s="339">
        <v>1995</v>
      </c>
      <c r="R37" s="339">
        <v>2520</v>
      </c>
      <c r="S37" s="339">
        <v>2308.0099255583136</v>
      </c>
      <c r="T37" s="339">
        <v>8630.5</v>
      </c>
      <c r="U37" s="339">
        <v>1995</v>
      </c>
      <c r="V37" s="339">
        <v>2520</v>
      </c>
      <c r="W37" s="339">
        <v>2296.8354023128049</v>
      </c>
      <c r="X37" s="339">
        <v>7801.2</v>
      </c>
      <c r="Y37" s="135"/>
    </row>
    <row r="38" spans="2:25" ht="3.75" customHeight="1" x14ac:dyDescent="0.15"/>
    <row r="39" spans="2:25" ht="13.5" customHeight="1" x14ac:dyDescent="0.15">
      <c r="B39" s="137"/>
    </row>
    <row r="40" spans="2:25" ht="13.5" customHeight="1" x14ac:dyDescent="0.15">
      <c r="B40" s="137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337"/>
      <c r="Y40" s="135"/>
    </row>
    <row r="41" spans="2:25" ht="13.5" customHeight="1" x14ac:dyDescent="0.15">
      <c r="B41" s="137"/>
      <c r="X41" s="337"/>
      <c r="Y41" s="135"/>
    </row>
    <row r="42" spans="2:25" ht="13.5" customHeight="1" x14ac:dyDescent="0.15">
      <c r="B42" s="137"/>
      <c r="X42" s="337"/>
      <c r="Y42" s="135"/>
    </row>
    <row r="43" spans="2:25" x14ac:dyDescent="0.15">
      <c r="X43" s="337"/>
      <c r="Y43" s="135"/>
    </row>
    <row r="44" spans="2:25" x14ac:dyDescent="0.15">
      <c r="X44" s="337"/>
      <c r="Y44" s="135"/>
    </row>
    <row r="45" spans="2:25" x14ac:dyDescent="0.15">
      <c r="X45" s="337"/>
      <c r="Y45" s="135"/>
    </row>
    <row r="46" spans="2:25" x14ac:dyDescent="0.15">
      <c r="X46" s="337"/>
      <c r="Y46" s="135"/>
    </row>
    <row r="47" spans="2:25" x14ac:dyDescent="0.15">
      <c r="X47" s="337"/>
      <c r="Y47" s="135"/>
    </row>
    <row r="48" spans="2:25" x14ac:dyDescent="0.15">
      <c r="X48" s="337"/>
      <c r="Y48" s="135"/>
    </row>
    <row r="49" spans="24:25" x14ac:dyDescent="0.15">
      <c r="X49" s="337"/>
      <c r="Y49" s="135"/>
    </row>
    <row r="50" spans="24:25" x14ac:dyDescent="0.15">
      <c r="X50" s="337"/>
      <c r="Y50" s="135"/>
    </row>
    <row r="51" spans="24:25" x14ac:dyDescent="0.15">
      <c r="X51" s="337"/>
      <c r="Y51" s="135"/>
    </row>
  </sheetData>
  <phoneticPr fontId="6"/>
  <conditionalFormatting sqref="B37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8"/>
  <sheetViews>
    <sheetView zoomScale="75" zoomScaleNormal="75" workbookViewId="0"/>
  </sheetViews>
  <sheetFormatPr defaultColWidth="7.5" defaultRowHeight="12" x14ac:dyDescent="0.15"/>
  <cols>
    <col min="1" max="1" width="1.625" style="136" customWidth="1"/>
    <col min="2" max="2" width="5.5" style="136" customWidth="1"/>
    <col min="3" max="3" width="2.875" style="136" customWidth="1"/>
    <col min="4" max="4" width="6.125" style="136" customWidth="1"/>
    <col min="5" max="7" width="5.875" style="136" customWidth="1"/>
    <col min="8" max="8" width="7.625" style="136" customWidth="1"/>
    <col min="9" max="11" width="5.875" style="136" customWidth="1"/>
    <col min="12" max="12" width="7.625" style="136" customWidth="1"/>
    <col min="13" max="15" width="5.875" style="136" customWidth="1"/>
    <col min="16" max="16" width="7.75" style="136" customWidth="1"/>
    <col min="17" max="19" width="5.875" style="136" customWidth="1"/>
    <col min="20" max="20" width="8.125" style="136" customWidth="1"/>
    <col min="21" max="16384" width="7.5" style="136"/>
  </cols>
  <sheetData>
    <row r="1" spans="2:26" ht="15" customHeight="1" x14ac:dyDescent="0.15">
      <c r="B1" s="354"/>
      <c r="C1" s="354"/>
      <c r="D1" s="354"/>
    </row>
    <row r="2" spans="2:26" ht="12.75" customHeight="1" x14ac:dyDescent="0.15">
      <c r="B2" s="136" t="str">
        <f>近和32!B2</f>
        <v>(2)和牛チルド「3」の品目別価格　（つづき）</v>
      </c>
      <c r="C2" s="321"/>
      <c r="D2" s="321"/>
    </row>
    <row r="3" spans="2:26" ht="12.75" customHeight="1" x14ac:dyDescent="0.15">
      <c r="B3" s="321"/>
      <c r="C3" s="321"/>
      <c r="D3" s="321"/>
      <c r="T3" s="137" t="s">
        <v>85</v>
      </c>
      <c r="V3" s="135"/>
    </row>
    <row r="4" spans="2:26" ht="3.75" customHeight="1" x14ac:dyDescent="0.15">
      <c r="B4" s="135"/>
      <c r="C4" s="135"/>
      <c r="D4" s="135"/>
      <c r="E4" s="135"/>
      <c r="F4" s="135"/>
      <c r="G4" s="135"/>
      <c r="H4" s="135"/>
      <c r="I4" s="135"/>
      <c r="J4" s="135"/>
      <c r="V4" s="135"/>
    </row>
    <row r="5" spans="2:26" ht="13.5" customHeight="1" x14ac:dyDescent="0.15">
      <c r="B5" s="138"/>
      <c r="C5" s="328" t="s">
        <v>258</v>
      </c>
      <c r="D5" s="327"/>
      <c r="E5" s="355" t="s">
        <v>287</v>
      </c>
      <c r="F5" s="356"/>
      <c r="G5" s="356"/>
      <c r="H5" s="357"/>
      <c r="I5" s="355" t="s">
        <v>288</v>
      </c>
      <c r="J5" s="356"/>
      <c r="K5" s="356"/>
      <c r="L5" s="357"/>
      <c r="M5" s="355" t="s">
        <v>289</v>
      </c>
      <c r="N5" s="356"/>
      <c r="O5" s="356"/>
      <c r="P5" s="357"/>
      <c r="Q5" s="355" t="s">
        <v>290</v>
      </c>
      <c r="R5" s="356"/>
      <c r="S5" s="356"/>
      <c r="T5" s="357"/>
      <c r="V5" s="337"/>
      <c r="W5" s="158"/>
      <c r="X5" s="158"/>
      <c r="Y5" s="158"/>
      <c r="Z5" s="158"/>
    </row>
    <row r="6" spans="2:26" ht="13.5" customHeight="1" x14ac:dyDescent="0.15">
      <c r="B6" s="331" t="s">
        <v>274</v>
      </c>
      <c r="C6" s="358"/>
      <c r="D6" s="359"/>
      <c r="E6" s="360" t="s">
        <v>275</v>
      </c>
      <c r="F6" s="388" t="s">
        <v>173</v>
      </c>
      <c r="G6" s="360" t="s">
        <v>276</v>
      </c>
      <c r="H6" s="389" t="s">
        <v>96</v>
      </c>
      <c r="I6" s="360" t="s">
        <v>275</v>
      </c>
      <c r="J6" s="388" t="s">
        <v>173</v>
      </c>
      <c r="K6" s="360" t="s">
        <v>276</v>
      </c>
      <c r="L6" s="389" t="s">
        <v>96</v>
      </c>
      <c r="M6" s="360" t="s">
        <v>275</v>
      </c>
      <c r="N6" s="388" t="s">
        <v>173</v>
      </c>
      <c r="O6" s="360" t="s">
        <v>276</v>
      </c>
      <c r="P6" s="389" t="s">
        <v>96</v>
      </c>
      <c r="Q6" s="360" t="s">
        <v>275</v>
      </c>
      <c r="R6" s="388" t="s">
        <v>173</v>
      </c>
      <c r="S6" s="360" t="s">
        <v>276</v>
      </c>
      <c r="T6" s="389" t="s">
        <v>96</v>
      </c>
      <c r="V6" s="337"/>
      <c r="W6" s="158"/>
      <c r="X6" s="158"/>
      <c r="Y6" s="158"/>
      <c r="Z6" s="158"/>
    </row>
    <row r="7" spans="2:26" ht="13.5" customHeight="1" x14ac:dyDescent="0.15">
      <c r="B7" s="153"/>
      <c r="C7" s="154"/>
      <c r="D7" s="154"/>
      <c r="E7" s="361"/>
      <c r="F7" s="390"/>
      <c r="G7" s="361" t="s">
        <v>277</v>
      </c>
      <c r="H7" s="391"/>
      <c r="I7" s="361"/>
      <c r="J7" s="390"/>
      <c r="K7" s="361" t="s">
        <v>277</v>
      </c>
      <c r="L7" s="391"/>
      <c r="M7" s="361"/>
      <c r="N7" s="390"/>
      <c r="O7" s="361" t="s">
        <v>277</v>
      </c>
      <c r="P7" s="391"/>
      <c r="Q7" s="361"/>
      <c r="R7" s="390"/>
      <c r="S7" s="361" t="s">
        <v>277</v>
      </c>
      <c r="T7" s="391"/>
      <c r="V7" s="337"/>
      <c r="W7" s="158"/>
      <c r="X7" s="158"/>
      <c r="Y7" s="158"/>
      <c r="Z7" s="158"/>
    </row>
    <row r="8" spans="2:26" ht="13.5" customHeight="1" x14ac:dyDescent="0.15">
      <c r="B8" s="162" t="s">
        <v>0</v>
      </c>
      <c r="C8" s="322">
        <v>19</v>
      </c>
      <c r="E8" s="336">
        <v>1943</v>
      </c>
      <c r="F8" s="337">
        <v>2678</v>
      </c>
      <c r="G8" s="336">
        <v>2293</v>
      </c>
      <c r="H8" s="340">
        <v>154260</v>
      </c>
      <c r="I8" s="336">
        <v>1103</v>
      </c>
      <c r="J8" s="337">
        <v>1628</v>
      </c>
      <c r="K8" s="336">
        <v>1372</v>
      </c>
      <c r="L8" s="340">
        <v>252503</v>
      </c>
      <c r="M8" s="336">
        <v>2205</v>
      </c>
      <c r="N8" s="337">
        <v>2835</v>
      </c>
      <c r="O8" s="336">
        <v>2494</v>
      </c>
      <c r="P8" s="340">
        <v>448066</v>
      </c>
      <c r="Q8" s="336">
        <v>2667</v>
      </c>
      <c r="R8" s="337">
        <v>3255</v>
      </c>
      <c r="S8" s="336">
        <v>2999</v>
      </c>
      <c r="T8" s="340">
        <v>1372220</v>
      </c>
      <c r="V8" s="337"/>
      <c r="W8" s="158"/>
      <c r="X8" s="158"/>
      <c r="Y8" s="158"/>
      <c r="Z8" s="158"/>
    </row>
    <row r="9" spans="2:26" ht="13.5" customHeight="1" x14ac:dyDescent="0.15">
      <c r="B9" s="162"/>
      <c r="C9" s="322">
        <v>20</v>
      </c>
      <c r="D9" s="135"/>
      <c r="E9" s="336">
        <v>1680</v>
      </c>
      <c r="F9" s="337">
        <v>2625</v>
      </c>
      <c r="G9" s="336">
        <v>2172</v>
      </c>
      <c r="H9" s="340">
        <v>157697</v>
      </c>
      <c r="I9" s="336">
        <v>1050</v>
      </c>
      <c r="J9" s="337">
        <v>1575</v>
      </c>
      <c r="K9" s="336">
        <v>1384</v>
      </c>
      <c r="L9" s="340">
        <v>271935</v>
      </c>
      <c r="M9" s="336">
        <v>1890</v>
      </c>
      <c r="N9" s="337">
        <v>2783</v>
      </c>
      <c r="O9" s="336">
        <v>2356</v>
      </c>
      <c r="P9" s="340">
        <v>486115</v>
      </c>
      <c r="Q9" s="336">
        <v>2100</v>
      </c>
      <c r="R9" s="337">
        <v>3150</v>
      </c>
      <c r="S9" s="336">
        <v>2694</v>
      </c>
      <c r="T9" s="340">
        <v>1053517</v>
      </c>
      <c r="V9" s="337"/>
      <c r="W9" s="158"/>
      <c r="X9" s="158"/>
      <c r="Y9" s="158"/>
      <c r="Z9" s="158"/>
    </row>
    <row r="10" spans="2:26" ht="13.5" customHeight="1" x14ac:dyDescent="0.15">
      <c r="B10" s="162"/>
      <c r="C10" s="322">
        <v>21</v>
      </c>
      <c r="D10" s="135"/>
      <c r="E10" s="336">
        <v>1785</v>
      </c>
      <c r="F10" s="337">
        <v>2520</v>
      </c>
      <c r="G10" s="336">
        <v>2065</v>
      </c>
      <c r="H10" s="340">
        <v>159075</v>
      </c>
      <c r="I10" s="336">
        <v>945</v>
      </c>
      <c r="J10" s="337">
        <v>1575</v>
      </c>
      <c r="K10" s="336">
        <v>1341</v>
      </c>
      <c r="L10" s="340">
        <v>274882</v>
      </c>
      <c r="M10" s="336">
        <v>1890</v>
      </c>
      <c r="N10" s="337">
        <v>2730</v>
      </c>
      <c r="O10" s="336">
        <v>2201</v>
      </c>
      <c r="P10" s="340">
        <v>496820</v>
      </c>
      <c r="Q10" s="336">
        <v>1995</v>
      </c>
      <c r="R10" s="337">
        <v>2835</v>
      </c>
      <c r="S10" s="336">
        <v>2475</v>
      </c>
      <c r="T10" s="340">
        <v>967057</v>
      </c>
      <c r="V10" s="337"/>
      <c r="W10" s="135"/>
      <c r="X10" s="135"/>
      <c r="Y10" s="135"/>
      <c r="Z10" s="135"/>
    </row>
    <row r="11" spans="2:26" ht="13.5" customHeight="1" x14ac:dyDescent="0.15">
      <c r="B11" s="162"/>
      <c r="C11" s="322">
        <v>22</v>
      </c>
      <c r="D11" s="165"/>
      <c r="E11" s="336">
        <v>1575</v>
      </c>
      <c r="F11" s="336">
        <v>2310</v>
      </c>
      <c r="G11" s="336">
        <v>2001</v>
      </c>
      <c r="H11" s="336">
        <v>175961</v>
      </c>
      <c r="I11" s="336">
        <v>1050</v>
      </c>
      <c r="J11" s="336">
        <v>1523</v>
      </c>
      <c r="K11" s="336">
        <v>1275</v>
      </c>
      <c r="L11" s="336">
        <v>286746</v>
      </c>
      <c r="M11" s="336">
        <v>1785</v>
      </c>
      <c r="N11" s="336">
        <v>2520</v>
      </c>
      <c r="O11" s="336">
        <v>2163</v>
      </c>
      <c r="P11" s="336">
        <v>630879</v>
      </c>
      <c r="Q11" s="336">
        <v>2100</v>
      </c>
      <c r="R11" s="336">
        <v>2756</v>
      </c>
      <c r="S11" s="336">
        <v>2465</v>
      </c>
      <c r="T11" s="340">
        <v>1003770</v>
      </c>
      <c r="V11" s="337"/>
      <c r="W11" s="158"/>
      <c r="X11" s="158"/>
      <c r="Y11" s="158"/>
      <c r="Z11" s="158"/>
    </row>
    <row r="12" spans="2:26" ht="13.5" customHeight="1" x14ac:dyDescent="0.15">
      <c r="B12" s="341"/>
      <c r="C12" s="299">
        <v>23</v>
      </c>
      <c r="D12" s="166"/>
      <c r="E12" s="167">
        <v>1785</v>
      </c>
      <c r="F12" s="167">
        <v>2383.8150000000005</v>
      </c>
      <c r="G12" s="168">
        <v>2046.433230475491</v>
      </c>
      <c r="H12" s="167">
        <v>157003.29999999999</v>
      </c>
      <c r="I12" s="167">
        <v>1102.5</v>
      </c>
      <c r="J12" s="167">
        <v>1575</v>
      </c>
      <c r="K12" s="167">
        <v>1327.919893495221</v>
      </c>
      <c r="L12" s="168">
        <v>255652.00000000003</v>
      </c>
      <c r="M12" s="167">
        <v>1900</v>
      </c>
      <c r="N12" s="167">
        <v>2400</v>
      </c>
      <c r="O12" s="167">
        <v>2106.855081345584</v>
      </c>
      <c r="P12" s="167">
        <v>571331.60000000009</v>
      </c>
      <c r="Q12" s="167">
        <v>2079.7350000000001</v>
      </c>
      <c r="R12" s="167">
        <v>2677.5</v>
      </c>
      <c r="S12" s="167">
        <v>2444.2656950403907</v>
      </c>
      <c r="T12" s="168">
        <v>853057.10000000021</v>
      </c>
      <c r="V12" s="337"/>
      <c r="W12" s="158"/>
      <c r="X12" s="158"/>
      <c r="Y12" s="158"/>
      <c r="Z12" s="158"/>
    </row>
    <row r="13" spans="2:26" ht="13.5" customHeight="1" x14ac:dyDescent="0.15">
      <c r="B13" s="162" t="s">
        <v>291</v>
      </c>
      <c r="C13" s="322">
        <v>8</v>
      </c>
      <c r="D13" s="165" t="s">
        <v>292</v>
      </c>
      <c r="E13" s="336">
        <v>1837.5</v>
      </c>
      <c r="F13" s="336">
        <v>2310</v>
      </c>
      <c r="G13" s="336">
        <v>2009.6708339111997</v>
      </c>
      <c r="H13" s="336">
        <v>12476.4</v>
      </c>
      <c r="I13" s="336">
        <v>1102.5</v>
      </c>
      <c r="J13" s="336">
        <v>1470</v>
      </c>
      <c r="K13" s="336">
        <v>1285.6398267762775</v>
      </c>
      <c r="L13" s="336">
        <v>20090.7</v>
      </c>
      <c r="M13" s="336">
        <v>2047.5</v>
      </c>
      <c r="N13" s="336">
        <v>2467.5</v>
      </c>
      <c r="O13" s="336">
        <v>2182.3440763287299</v>
      </c>
      <c r="P13" s="336">
        <v>51059.199999999997</v>
      </c>
      <c r="Q13" s="336">
        <v>2079.7350000000001</v>
      </c>
      <c r="R13" s="336">
        <v>2625</v>
      </c>
      <c r="S13" s="336">
        <v>2379.5277641099283</v>
      </c>
      <c r="T13" s="340">
        <v>75188.700000000012</v>
      </c>
      <c r="V13" s="135"/>
    </row>
    <row r="14" spans="2:26" ht="13.5" customHeight="1" x14ac:dyDescent="0.15">
      <c r="B14" s="162"/>
      <c r="C14" s="322">
        <v>9</v>
      </c>
      <c r="D14" s="165"/>
      <c r="E14" s="336">
        <v>1890</v>
      </c>
      <c r="F14" s="336">
        <v>2257.5</v>
      </c>
      <c r="G14" s="336">
        <v>2041.5914969665612</v>
      </c>
      <c r="H14" s="336">
        <v>11553</v>
      </c>
      <c r="I14" s="336">
        <v>1155</v>
      </c>
      <c r="J14" s="336">
        <v>1449</v>
      </c>
      <c r="K14" s="336">
        <v>1292.9542605650024</v>
      </c>
      <c r="L14" s="336">
        <v>20247.7</v>
      </c>
      <c r="M14" s="336">
        <v>2100</v>
      </c>
      <c r="N14" s="336">
        <v>2520</v>
      </c>
      <c r="O14" s="336">
        <v>2268.6111894508176</v>
      </c>
      <c r="P14" s="336">
        <v>42297.900000000009</v>
      </c>
      <c r="Q14" s="336">
        <v>2224.8450000000003</v>
      </c>
      <c r="R14" s="336">
        <v>2667</v>
      </c>
      <c r="S14" s="336">
        <v>2462.4088180889808</v>
      </c>
      <c r="T14" s="340">
        <v>50535.899999999994</v>
      </c>
      <c r="V14" s="135"/>
    </row>
    <row r="15" spans="2:26" ht="13.5" customHeight="1" x14ac:dyDescent="0.15">
      <c r="B15" s="162"/>
      <c r="C15" s="322">
        <v>10</v>
      </c>
      <c r="D15" s="165"/>
      <c r="E15" s="336">
        <v>1890</v>
      </c>
      <c r="F15" s="336">
        <v>2310</v>
      </c>
      <c r="G15" s="336">
        <v>2046.3515395381387</v>
      </c>
      <c r="H15" s="336">
        <v>9954.7000000000007</v>
      </c>
      <c r="I15" s="336">
        <v>1260</v>
      </c>
      <c r="J15" s="336">
        <v>1501.5</v>
      </c>
      <c r="K15" s="336">
        <v>1364.7221317388835</v>
      </c>
      <c r="L15" s="336">
        <v>17791.300000000003</v>
      </c>
      <c r="M15" s="336">
        <v>2047.5</v>
      </c>
      <c r="N15" s="336">
        <v>2520</v>
      </c>
      <c r="O15" s="336">
        <v>2223.3826907094463</v>
      </c>
      <c r="P15" s="336">
        <v>42977.2</v>
      </c>
      <c r="Q15" s="336">
        <v>2259.6</v>
      </c>
      <c r="R15" s="336">
        <v>2677.5</v>
      </c>
      <c r="S15" s="336">
        <v>2507.820448116719</v>
      </c>
      <c r="T15" s="340">
        <v>58999.4</v>
      </c>
    </row>
    <row r="16" spans="2:26" ht="13.5" customHeight="1" x14ac:dyDescent="0.15">
      <c r="B16" s="162"/>
      <c r="C16" s="322">
        <v>11</v>
      </c>
      <c r="D16" s="165"/>
      <c r="E16" s="336">
        <v>1890</v>
      </c>
      <c r="F16" s="336">
        <v>2315.25</v>
      </c>
      <c r="G16" s="336">
        <v>2084.1841438546621</v>
      </c>
      <c r="H16" s="336">
        <v>12679.3</v>
      </c>
      <c r="I16" s="336">
        <v>1312.5</v>
      </c>
      <c r="J16" s="336">
        <v>1575</v>
      </c>
      <c r="K16" s="336">
        <v>1382.5030547185067</v>
      </c>
      <c r="L16" s="336">
        <v>23772.800000000003</v>
      </c>
      <c r="M16" s="336">
        <v>1995</v>
      </c>
      <c r="N16" s="336">
        <v>2520</v>
      </c>
      <c r="O16" s="336">
        <v>2218.1341451763915</v>
      </c>
      <c r="P16" s="336">
        <v>51771.5</v>
      </c>
      <c r="Q16" s="336">
        <v>2218.65</v>
      </c>
      <c r="R16" s="336">
        <v>2625</v>
      </c>
      <c r="S16" s="336">
        <v>2444.0059214396128</v>
      </c>
      <c r="T16" s="340">
        <v>76490.800000000017</v>
      </c>
    </row>
    <row r="17" spans="2:20" ht="13.5" customHeight="1" x14ac:dyDescent="0.15">
      <c r="B17" s="162"/>
      <c r="C17" s="322">
        <v>12</v>
      </c>
      <c r="D17" s="165"/>
      <c r="E17" s="336">
        <v>1890</v>
      </c>
      <c r="F17" s="336">
        <v>2310</v>
      </c>
      <c r="G17" s="336">
        <v>2084.3386143657667</v>
      </c>
      <c r="H17" s="336">
        <v>12744.8</v>
      </c>
      <c r="I17" s="336">
        <v>1260</v>
      </c>
      <c r="J17" s="336">
        <v>1543.5</v>
      </c>
      <c r="K17" s="336">
        <v>1361.6085854707419</v>
      </c>
      <c r="L17" s="336">
        <v>17636.400000000001</v>
      </c>
      <c r="M17" s="336">
        <v>1995</v>
      </c>
      <c r="N17" s="336">
        <v>2467.5</v>
      </c>
      <c r="O17" s="336">
        <v>2197.86259273831</v>
      </c>
      <c r="P17" s="336">
        <v>57151.1</v>
      </c>
      <c r="Q17" s="336">
        <v>2257.5</v>
      </c>
      <c r="R17" s="336">
        <v>2625</v>
      </c>
      <c r="S17" s="336">
        <v>2482.8289224222322</v>
      </c>
      <c r="T17" s="340">
        <v>91688.500000000015</v>
      </c>
    </row>
    <row r="18" spans="2:20" ht="13.5" customHeight="1" x14ac:dyDescent="0.15">
      <c r="B18" s="162" t="s">
        <v>293</v>
      </c>
      <c r="C18" s="322">
        <v>1</v>
      </c>
      <c r="D18" s="165" t="s">
        <v>292</v>
      </c>
      <c r="E18" s="336">
        <v>1837.5</v>
      </c>
      <c r="F18" s="336">
        <v>2310</v>
      </c>
      <c r="G18" s="336">
        <v>2044.3107091945831</v>
      </c>
      <c r="H18" s="336">
        <v>14450.599999999999</v>
      </c>
      <c r="I18" s="336">
        <v>1260</v>
      </c>
      <c r="J18" s="336">
        <v>1522.5</v>
      </c>
      <c r="K18" s="336">
        <v>1343.2325090270645</v>
      </c>
      <c r="L18" s="336">
        <v>20793</v>
      </c>
      <c r="M18" s="336">
        <v>1890</v>
      </c>
      <c r="N18" s="336">
        <v>2401.0349999999999</v>
      </c>
      <c r="O18" s="336">
        <v>2095.7657338032291</v>
      </c>
      <c r="P18" s="336">
        <v>52668.600000000006</v>
      </c>
      <c r="Q18" s="336">
        <v>2152.5</v>
      </c>
      <c r="R18" s="336">
        <v>2590.35</v>
      </c>
      <c r="S18" s="336">
        <v>2402.7631961744887</v>
      </c>
      <c r="T18" s="340">
        <v>57836.2</v>
      </c>
    </row>
    <row r="19" spans="2:20" ht="13.5" customHeight="1" x14ac:dyDescent="0.15">
      <c r="B19" s="162"/>
      <c r="C19" s="322">
        <v>2</v>
      </c>
      <c r="D19" s="165"/>
      <c r="E19" s="336">
        <v>1890</v>
      </c>
      <c r="F19" s="336">
        <v>2310</v>
      </c>
      <c r="G19" s="336">
        <v>2039.1843374854786</v>
      </c>
      <c r="H19" s="336">
        <v>12984.1</v>
      </c>
      <c r="I19" s="336">
        <v>1260</v>
      </c>
      <c r="J19" s="336">
        <v>1501.5</v>
      </c>
      <c r="K19" s="336">
        <v>1344.5881314023311</v>
      </c>
      <c r="L19" s="336">
        <v>24371.7</v>
      </c>
      <c r="M19" s="336">
        <v>1890</v>
      </c>
      <c r="N19" s="336">
        <v>2362.5</v>
      </c>
      <c r="O19" s="336">
        <v>2127.938603838606</v>
      </c>
      <c r="P19" s="336">
        <v>39496.699999999997</v>
      </c>
      <c r="Q19" s="336">
        <v>2205</v>
      </c>
      <c r="R19" s="336">
        <v>2520</v>
      </c>
      <c r="S19" s="336">
        <v>2368.0882857614256</v>
      </c>
      <c r="T19" s="340">
        <v>68591.799999999988</v>
      </c>
    </row>
    <row r="20" spans="2:20" ht="13.5" customHeight="1" x14ac:dyDescent="0.15">
      <c r="B20" s="162"/>
      <c r="C20" s="322">
        <v>3</v>
      </c>
      <c r="D20" s="165"/>
      <c r="E20" s="336">
        <v>1942.5</v>
      </c>
      <c r="F20" s="336">
        <v>2310</v>
      </c>
      <c r="G20" s="336">
        <v>2065.6627434519814</v>
      </c>
      <c r="H20" s="336">
        <v>13960.699999999999</v>
      </c>
      <c r="I20" s="336">
        <v>1312.5</v>
      </c>
      <c r="J20" s="336">
        <v>1501.5</v>
      </c>
      <c r="K20" s="336">
        <v>1376.4433980544898</v>
      </c>
      <c r="L20" s="336">
        <v>19673</v>
      </c>
      <c r="M20" s="336">
        <v>2047.5</v>
      </c>
      <c r="N20" s="336">
        <v>2415</v>
      </c>
      <c r="O20" s="336">
        <v>2171.6650161440607</v>
      </c>
      <c r="P20" s="336">
        <v>33159.800000000003</v>
      </c>
      <c r="Q20" s="336">
        <v>2205</v>
      </c>
      <c r="R20" s="336">
        <v>2480.1</v>
      </c>
      <c r="S20" s="336">
        <v>2368.3492429108933</v>
      </c>
      <c r="T20" s="340">
        <v>53504.80000000001</v>
      </c>
    </row>
    <row r="21" spans="2:20" ht="13.5" customHeight="1" x14ac:dyDescent="0.15">
      <c r="B21" s="162"/>
      <c r="C21" s="322">
        <v>4</v>
      </c>
      <c r="D21" s="165"/>
      <c r="E21" s="336">
        <v>1942.5</v>
      </c>
      <c r="F21" s="336">
        <v>2310</v>
      </c>
      <c r="G21" s="340">
        <v>2086.6161770101317</v>
      </c>
      <c r="H21" s="336">
        <v>25803.8</v>
      </c>
      <c r="I21" s="336">
        <v>1312.5</v>
      </c>
      <c r="J21" s="336">
        <v>1522.5</v>
      </c>
      <c r="K21" s="336">
        <v>1388.1243410534503</v>
      </c>
      <c r="L21" s="336">
        <v>30542.600000000002</v>
      </c>
      <c r="M21" s="336">
        <v>1890</v>
      </c>
      <c r="N21" s="336">
        <v>2415</v>
      </c>
      <c r="O21" s="336">
        <v>2152.42223341114</v>
      </c>
      <c r="P21" s="336">
        <v>37387.9</v>
      </c>
      <c r="Q21" s="336">
        <v>2205</v>
      </c>
      <c r="R21" s="336">
        <v>2520</v>
      </c>
      <c r="S21" s="336">
        <v>2342.9662928203766</v>
      </c>
      <c r="T21" s="340">
        <v>156897.20000000001</v>
      </c>
    </row>
    <row r="22" spans="2:20" ht="13.5" customHeight="1" x14ac:dyDescent="0.15">
      <c r="B22" s="162"/>
      <c r="C22" s="322">
        <v>5</v>
      </c>
      <c r="D22" s="165"/>
      <c r="E22" s="336">
        <v>1942.5</v>
      </c>
      <c r="F22" s="336">
        <v>2310</v>
      </c>
      <c r="G22" s="336">
        <v>2100.1767833039976</v>
      </c>
      <c r="H22" s="336">
        <v>37185.1</v>
      </c>
      <c r="I22" s="336">
        <v>1312.5</v>
      </c>
      <c r="J22" s="336">
        <v>1522.5</v>
      </c>
      <c r="K22" s="336">
        <v>1384.1593721596867</v>
      </c>
      <c r="L22" s="336">
        <v>36554.5</v>
      </c>
      <c r="M22" s="336">
        <v>1924.5450000000001</v>
      </c>
      <c r="N22" s="336">
        <v>2415</v>
      </c>
      <c r="O22" s="336">
        <v>2197.4421946800417</v>
      </c>
      <c r="P22" s="336">
        <v>39983.4</v>
      </c>
      <c r="Q22" s="336">
        <v>2193.4500000000003</v>
      </c>
      <c r="R22" s="336">
        <v>2522.1</v>
      </c>
      <c r="S22" s="336">
        <v>2387.3679609978285</v>
      </c>
      <c r="T22" s="340">
        <v>173895</v>
      </c>
    </row>
    <row r="23" spans="2:20" ht="13.5" customHeight="1" x14ac:dyDescent="0.15">
      <c r="B23" s="162"/>
      <c r="C23" s="322">
        <v>6</v>
      </c>
      <c r="D23" s="165"/>
      <c r="E23" s="336">
        <v>1942.5</v>
      </c>
      <c r="F23" s="336">
        <v>2310</v>
      </c>
      <c r="G23" s="336">
        <v>2093.0967517955169</v>
      </c>
      <c r="H23" s="336">
        <v>28770.899999999998</v>
      </c>
      <c r="I23" s="336">
        <v>1260</v>
      </c>
      <c r="J23" s="336">
        <v>1501.5</v>
      </c>
      <c r="K23" s="336">
        <v>1328.1837992246481</v>
      </c>
      <c r="L23" s="336">
        <v>29077.300000000003</v>
      </c>
      <c r="M23" s="336">
        <v>1968.54</v>
      </c>
      <c r="N23" s="336">
        <v>2394</v>
      </c>
      <c r="O23" s="336">
        <v>2144.1962159950908</v>
      </c>
      <c r="P23" s="336">
        <v>39245.399999999994</v>
      </c>
      <c r="Q23" s="336">
        <v>2152.5</v>
      </c>
      <c r="R23" s="336">
        <v>2520</v>
      </c>
      <c r="S23" s="336">
        <v>2384.6634000988206</v>
      </c>
      <c r="T23" s="340">
        <v>126773.1</v>
      </c>
    </row>
    <row r="24" spans="2:20" ht="13.5" customHeight="1" x14ac:dyDescent="0.15">
      <c r="B24" s="162"/>
      <c r="C24" s="322">
        <v>7</v>
      </c>
      <c r="D24" s="165"/>
      <c r="E24" s="336">
        <v>1680</v>
      </c>
      <c r="F24" s="336">
        <v>2310</v>
      </c>
      <c r="G24" s="336">
        <v>1997.3295301258995</v>
      </c>
      <c r="H24" s="336">
        <v>26355.9</v>
      </c>
      <c r="I24" s="336">
        <v>1050</v>
      </c>
      <c r="J24" s="336">
        <v>1522.5</v>
      </c>
      <c r="K24" s="336">
        <v>1282.965215838494</v>
      </c>
      <c r="L24" s="336">
        <v>28615.200000000001</v>
      </c>
      <c r="M24" s="336">
        <v>1785</v>
      </c>
      <c r="N24" s="336">
        <v>2425.5</v>
      </c>
      <c r="O24" s="336">
        <v>2132.9493123868515</v>
      </c>
      <c r="P24" s="336">
        <v>34289.599999999991</v>
      </c>
      <c r="Q24" s="336">
        <v>2199.75</v>
      </c>
      <c r="R24" s="336">
        <v>2572.5</v>
      </c>
      <c r="S24" s="336">
        <v>2408.7335729155948</v>
      </c>
      <c r="T24" s="340">
        <v>152939.1</v>
      </c>
    </row>
    <row r="25" spans="2:20" ht="13.5" customHeight="1" x14ac:dyDescent="0.15">
      <c r="B25" s="341"/>
      <c r="C25" s="299">
        <v>8</v>
      </c>
      <c r="D25" s="166"/>
      <c r="E25" s="339">
        <v>1785</v>
      </c>
      <c r="F25" s="339">
        <v>2310</v>
      </c>
      <c r="G25" s="339">
        <v>1986.3407736139361</v>
      </c>
      <c r="H25" s="339">
        <v>42865.8</v>
      </c>
      <c r="I25" s="339">
        <v>1102.5</v>
      </c>
      <c r="J25" s="339">
        <v>1470</v>
      </c>
      <c r="K25" s="339">
        <v>1268.1831478841782</v>
      </c>
      <c r="L25" s="339">
        <v>36120.199999999997</v>
      </c>
      <c r="M25" s="339">
        <v>1890</v>
      </c>
      <c r="N25" s="339">
        <v>2415</v>
      </c>
      <c r="O25" s="339">
        <v>2110.6014321084408</v>
      </c>
      <c r="P25" s="339">
        <v>51978.1</v>
      </c>
      <c r="Q25" s="339">
        <v>2205</v>
      </c>
      <c r="R25" s="339">
        <v>2572.5</v>
      </c>
      <c r="S25" s="339">
        <v>2372.4460213361008</v>
      </c>
      <c r="T25" s="338">
        <v>175547.9</v>
      </c>
    </row>
    <row r="26" spans="2:20" ht="13.5" customHeight="1" x14ac:dyDescent="0.15">
      <c r="B26" s="373"/>
      <c r="C26" s="374"/>
      <c r="D26" s="375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</row>
    <row r="27" spans="2:20" ht="13.5" customHeight="1" x14ac:dyDescent="0.15">
      <c r="B27" s="376"/>
      <c r="C27" s="374"/>
      <c r="D27" s="377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</row>
    <row r="28" spans="2:20" ht="13.5" customHeight="1" x14ac:dyDescent="0.15">
      <c r="B28" s="378" t="s">
        <v>124</v>
      </c>
      <c r="C28" s="374"/>
      <c r="D28" s="375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</row>
    <row r="29" spans="2:20" ht="13.5" customHeight="1" x14ac:dyDescent="0.15">
      <c r="B29" s="379">
        <v>41122</v>
      </c>
      <c r="C29" s="380"/>
      <c r="D29" s="381">
        <v>41128</v>
      </c>
      <c r="E29" s="336">
        <v>1785</v>
      </c>
      <c r="F29" s="336">
        <v>2310</v>
      </c>
      <c r="G29" s="336">
        <v>2003.2659641161899</v>
      </c>
      <c r="H29" s="336">
        <v>8027.8</v>
      </c>
      <c r="I29" s="336">
        <v>1102.5</v>
      </c>
      <c r="J29" s="336">
        <v>1470</v>
      </c>
      <c r="K29" s="336">
        <v>1275.4229644680122</v>
      </c>
      <c r="L29" s="336">
        <v>6625</v>
      </c>
      <c r="M29" s="336">
        <v>1890</v>
      </c>
      <c r="N29" s="336">
        <v>2415</v>
      </c>
      <c r="O29" s="336">
        <v>2123.2360024301338</v>
      </c>
      <c r="P29" s="336">
        <v>8897.2999999999993</v>
      </c>
      <c r="Q29" s="336">
        <v>2205</v>
      </c>
      <c r="R29" s="336">
        <v>2572.5</v>
      </c>
      <c r="S29" s="336">
        <v>2395.3174022708008</v>
      </c>
      <c r="T29" s="336">
        <v>43292.3</v>
      </c>
    </row>
    <row r="30" spans="2:20" ht="13.5" customHeight="1" x14ac:dyDescent="0.15">
      <c r="B30" s="382" t="s">
        <v>125</v>
      </c>
      <c r="C30" s="383"/>
      <c r="D30" s="381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</row>
    <row r="31" spans="2:20" ht="13.5" customHeight="1" x14ac:dyDescent="0.15">
      <c r="B31" s="379">
        <v>41129</v>
      </c>
      <c r="C31" s="380"/>
      <c r="D31" s="381">
        <v>41135</v>
      </c>
      <c r="E31" s="233">
        <v>0</v>
      </c>
      <c r="F31" s="233">
        <v>0</v>
      </c>
      <c r="G31" s="233">
        <v>0</v>
      </c>
      <c r="H31" s="233">
        <v>10539.4</v>
      </c>
      <c r="I31" s="233">
        <v>0</v>
      </c>
      <c r="J31" s="233">
        <v>0</v>
      </c>
      <c r="K31" s="233">
        <v>0</v>
      </c>
      <c r="L31" s="233">
        <v>7533.6</v>
      </c>
      <c r="M31" s="233">
        <v>0</v>
      </c>
      <c r="N31" s="233">
        <v>0</v>
      </c>
      <c r="O31" s="233">
        <v>0</v>
      </c>
      <c r="P31" s="233">
        <v>12930.3</v>
      </c>
      <c r="Q31" s="233">
        <v>0</v>
      </c>
      <c r="R31" s="233">
        <v>0</v>
      </c>
      <c r="S31" s="233">
        <v>0</v>
      </c>
      <c r="T31" s="233">
        <v>47623.8</v>
      </c>
    </row>
    <row r="32" spans="2:20" ht="13.5" customHeight="1" x14ac:dyDescent="0.15">
      <c r="B32" s="382" t="s">
        <v>126</v>
      </c>
      <c r="C32" s="383"/>
      <c r="D32" s="381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</row>
    <row r="33" spans="2:24" ht="13.5" customHeight="1" x14ac:dyDescent="0.15">
      <c r="B33" s="379">
        <v>41136</v>
      </c>
      <c r="C33" s="380"/>
      <c r="D33" s="381">
        <v>41142</v>
      </c>
      <c r="E33" s="233">
        <v>1785</v>
      </c>
      <c r="F33" s="233">
        <v>2310</v>
      </c>
      <c r="G33" s="233">
        <v>1998.5585473013837</v>
      </c>
      <c r="H33" s="233">
        <v>7345.4</v>
      </c>
      <c r="I33" s="233">
        <v>1155</v>
      </c>
      <c r="J33" s="233">
        <v>1417.5</v>
      </c>
      <c r="K33" s="233">
        <v>1252.4850739012054</v>
      </c>
      <c r="L33" s="233">
        <v>7883.5</v>
      </c>
      <c r="M33" s="233">
        <v>1890</v>
      </c>
      <c r="N33" s="233">
        <v>2310</v>
      </c>
      <c r="O33" s="233">
        <v>2096.3018002272133</v>
      </c>
      <c r="P33" s="233">
        <v>7123.6</v>
      </c>
      <c r="Q33" s="233">
        <v>2205</v>
      </c>
      <c r="R33" s="233">
        <v>2520</v>
      </c>
      <c r="S33" s="233">
        <v>2371.8643536674608</v>
      </c>
      <c r="T33" s="233">
        <v>22786.1</v>
      </c>
    </row>
    <row r="34" spans="2:24" ht="13.5" customHeight="1" x14ac:dyDescent="0.15">
      <c r="B34" s="382" t="s">
        <v>127</v>
      </c>
      <c r="C34" s="383"/>
      <c r="D34" s="381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</row>
    <row r="35" spans="2:24" ht="13.5" customHeight="1" x14ac:dyDescent="0.15">
      <c r="B35" s="379">
        <v>41143</v>
      </c>
      <c r="C35" s="380"/>
      <c r="D35" s="381">
        <v>41149</v>
      </c>
      <c r="E35" s="233">
        <v>1818.7049999999999</v>
      </c>
      <c r="F35" s="233">
        <v>2310</v>
      </c>
      <c r="G35" s="233">
        <v>1989.6474874609644</v>
      </c>
      <c r="H35" s="233">
        <v>7484.8</v>
      </c>
      <c r="I35" s="233">
        <v>1155</v>
      </c>
      <c r="J35" s="233">
        <v>1417.5</v>
      </c>
      <c r="K35" s="233">
        <v>1273.6832740213526</v>
      </c>
      <c r="L35" s="233">
        <v>6065</v>
      </c>
      <c r="M35" s="233">
        <v>1890</v>
      </c>
      <c r="N35" s="233">
        <v>2315.25</v>
      </c>
      <c r="O35" s="233">
        <v>2099.26827165738</v>
      </c>
      <c r="P35" s="233">
        <v>11843.3</v>
      </c>
      <c r="Q35" s="233">
        <v>2220.0150000000003</v>
      </c>
      <c r="R35" s="233">
        <v>2520</v>
      </c>
      <c r="S35" s="233">
        <v>2382.758657806065</v>
      </c>
      <c r="T35" s="233">
        <v>22804.1</v>
      </c>
    </row>
    <row r="36" spans="2:24" ht="13.5" customHeight="1" x14ac:dyDescent="0.15">
      <c r="B36" s="382" t="s">
        <v>128</v>
      </c>
      <c r="C36" s="383"/>
      <c r="D36" s="381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</row>
    <row r="37" spans="2:24" ht="13.5" customHeight="1" x14ac:dyDescent="0.15">
      <c r="B37" s="384">
        <v>41150</v>
      </c>
      <c r="C37" s="385"/>
      <c r="D37" s="386">
        <v>41156</v>
      </c>
      <c r="E37" s="339">
        <v>1785</v>
      </c>
      <c r="F37" s="339">
        <v>2205</v>
      </c>
      <c r="G37" s="339">
        <v>1961.556109218488</v>
      </c>
      <c r="H37" s="339">
        <v>9468.4</v>
      </c>
      <c r="I37" s="339">
        <v>1155</v>
      </c>
      <c r="J37" s="339">
        <v>1417.5</v>
      </c>
      <c r="K37" s="339">
        <v>1268.9239837196615</v>
      </c>
      <c r="L37" s="339">
        <v>8013.1</v>
      </c>
      <c r="M37" s="339">
        <v>1942.5</v>
      </c>
      <c r="N37" s="339">
        <v>2415</v>
      </c>
      <c r="O37" s="339">
        <v>2118.623349016495</v>
      </c>
      <c r="P37" s="339">
        <v>11183.6</v>
      </c>
      <c r="Q37" s="339">
        <v>2205</v>
      </c>
      <c r="R37" s="339">
        <v>2499</v>
      </c>
      <c r="S37" s="339">
        <v>2312.1360036470251</v>
      </c>
      <c r="T37" s="339">
        <v>39041.599999999999</v>
      </c>
    </row>
    <row r="38" spans="2:24" ht="3.75" customHeight="1" x14ac:dyDescent="0.15"/>
    <row r="39" spans="2:24" ht="13.5" customHeight="1" x14ac:dyDescent="0.15">
      <c r="B39" s="137"/>
    </row>
    <row r="40" spans="2:24" ht="13.5" customHeight="1" x14ac:dyDescent="0.15">
      <c r="B40" s="137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337"/>
      <c r="U40" s="177"/>
      <c r="V40" s="178"/>
      <c r="W40" s="178"/>
      <c r="X40" s="178"/>
    </row>
    <row r="41" spans="2:24" ht="13.5" customHeight="1" x14ac:dyDescent="0.15">
      <c r="B41" s="137"/>
      <c r="T41" s="337"/>
      <c r="U41" s="135"/>
    </row>
    <row r="42" spans="2:24" ht="13.5" customHeight="1" x14ac:dyDescent="0.15">
      <c r="B42" s="137"/>
      <c r="T42" s="337"/>
      <c r="U42" s="135"/>
    </row>
    <row r="43" spans="2:24" x14ac:dyDescent="0.15">
      <c r="T43" s="337"/>
      <c r="U43" s="135"/>
    </row>
    <row r="44" spans="2:24" x14ac:dyDescent="0.15">
      <c r="T44" s="337"/>
      <c r="U44" s="135"/>
    </row>
    <row r="45" spans="2:24" x14ac:dyDescent="0.15">
      <c r="T45" s="337"/>
      <c r="U45" s="135"/>
    </row>
    <row r="46" spans="2:24" x14ac:dyDescent="0.15">
      <c r="T46" s="337"/>
      <c r="U46" s="135"/>
    </row>
    <row r="47" spans="2:24" x14ac:dyDescent="0.15">
      <c r="T47" s="135"/>
      <c r="U47" s="135"/>
    </row>
    <row r="48" spans="2:24" x14ac:dyDescent="0.15">
      <c r="T48" s="135"/>
      <c r="U48" s="135"/>
    </row>
  </sheetData>
  <phoneticPr fontId="6"/>
  <conditionalFormatting sqref="B37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1"/>
  <sheetViews>
    <sheetView zoomScale="75" workbookViewId="0"/>
  </sheetViews>
  <sheetFormatPr defaultColWidth="7.5" defaultRowHeight="12" x14ac:dyDescent="0.15"/>
  <cols>
    <col min="1" max="1" width="1.625" style="136" customWidth="1"/>
    <col min="2" max="2" width="4.625" style="136" customWidth="1"/>
    <col min="3" max="4" width="2.875" style="136" customWidth="1"/>
    <col min="5" max="7" width="5.875" style="136" customWidth="1"/>
    <col min="8" max="8" width="7.875" style="136" customWidth="1"/>
    <col min="9" max="11" width="5.875" style="136" customWidth="1"/>
    <col min="12" max="12" width="7.875" style="136" customWidth="1"/>
    <col min="13" max="15" width="5.875" style="136" customWidth="1"/>
    <col min="16" max="16" width="8.125" style="136" customWidth="1"/>
    <col min="17" max="16384" width="7.5" style="136"/>
  </cols>
  <sheetData>
    <row r="1" spans="2:23" ht="15" customHeight="1" x14ac:dyDescent="0.15">
      <c r="B1" s="354"/>
      <c r="C1" s="354"/>
      <c r="D1" s="354"/>
    </row>
    <row r="2" spans="2:23" ht="12.75" customHeight="1" x14ac:dyDescent="0.15">
      <c r="B2" s="136" t="str">
        <f>近和33!B2</f>
        <v>(2)和牛チルド「3」の品目別価格　（つづき）</v>
      </c>
      <c r="C2" s="321"/>
      <c r="D2" s="321"/>
    </row>
    <row r="3" spans="2:23" ht="12.75" customHeight="1" x14ac:dyDescent="0.15">
      <c r="B3" s="321"/>
      <c r="C3" s="321"/>
      <c r="D3" s="321"/>
      <c r="P3" s="137" t="s">
        <v>85</v>
      </c>
      <c r="R3" s="135"/>
    </row>
    <row r="4" spans="2:23" ht="3.75" customHeight="1" x14ac:dyDescent="0.15"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R4" s="135"/>
    </row>
    <row r="5" spans="2:23" ht="13.5" customHeight="1" x14ac:dyDescent="0.15">
      <c r="B5" s="301"/>
      <c r="C5" s="326" t="s">
        <v>258</v>
      </c>
      <c r="D5" s="327"/>
      <c r="E5" s="328" t="s">
        <v>294</v>
      </c>
      <c r="F5" s="329"/>
      <c r="G5" s="329"/>
      <c r="H5" s="330"/>
      <c r="I5" s="328" t="s">
        <v>295</v>
      </c>
      <c r="J5" s="329"/>
      <c r="K5" s="329"/>
      <c r="L5" s="330"/>
      <c r="M5" s="328" t="s">
        <v>296</v>
      </c>
      <c r="N5" s="329"/>
      <c r="O5" s="329"/>
      <c r="P5" s="330"/>
      <c r="R5" s="158"/>
      <c r="S5" s="158"/>
      <c r="T5" s="158"/>
      <c r="U5" s="158"/>
      <c r="V5" s="135"/>
      <c r="W5" s="135"/>
    </row>
    <row r="6" spans="2:23" ht="13.5" customHeight="1" x14ac:dyDescent="0.15">
      <c r="B6" s="331" t="s">
        <v>261</v>
      </c>
      <c r="C6" s="332"/>
      <c r="D6" s="333"/>
      <c r="E6" s="148" t="s">
        <v>93</v>
      </c>
      <c r="F6" s="149" t="s">
        <v>94</v>
      </c>
      <c r="G6" s="150" t="s">
        <v>95</v>
      </c>
      <c r="H6" s="149" t="s">
        <v>96</v>
      </c>
      <c r="I6" s="148" t="s">
        <v>93</v>
      </c>
      <c r="J6" s="149" t="s">
        <v>94</v>
      </c>
      <c r="K6" s="150" t="s">
        <v>95</v>
      </c>
      <c r="L6" s="149" t="s">
        <v>96</v>
      </c>
      <c r="M6" s="148" t="s">
        <v>93</v>
      </c>
      <c r="N6" s="149" t="s">
        <v>94</v>
      </c>
      <c r="O6" s="150" t="s">
        <v>95</v>
      </c>
      <c r="P6" s="149" t="s">
        <v>96</v>
      </c>
      <c r="R6" s="337"/>
      <c r="S6" s="158"/>
      <c r="T6" s="158"/>
      <c r="U6" s="158"/>
      <c r="V6" s="135"/>
      <c r="W6" s="135"/>
    </row>
    <row r="7" spans="2:23" ht="13.5" customHeight="1" x14ac:dyDescent="0.15">
      <c r="B7" s="153"/>
      <c r="C7" s="154"/>
      <c r="D7" s="166"/>
      <c r="E7" s="155"/>
      <c r="F7" s="156"/>
      <c r="G7" s="157" t="s">
        <v>97</v>
      </c>
      <c r="H7" s="156"/>
      <c r="I7" s="155"/>
      <c r="J7" s="156"/>
      <c r="K7" s="157" t="s">
        <v>97</v>
      </c>
      <c r="L7" s="156"/>
      <c r="M7" s="155"/>
      <c r="N7" s="156"/>
      <c r="O7" s="157" t="s">
        <v>97</v>
      </c>
      <c r="P7" s="156"/>
      <c r="R7" s="337"/>
      <c r="S7" s="158"/>
      <c r="T7" s="158"/>
      <c r="U7" s="158"/>
      <c r="V7" s="135"/>
      <c r="W7" s="135"/>
    </row>
    <row r="8" spans="2:23" ht="13.5" customHeight="1" x14ac:dyDescent="0.15">
      <c r="B8" s="334" t="s">
        <v>0</v>
      </c>
      <c r="C8" s="135">
        <v>19</v>
      </c>
      <c r="D8" s="159" t="s">
        <v>1</v>
      </c>
      <c r="E8" s="335">
        <v>3098</v>
      </c>
      <c r="F8" s="336">
        <v>3360</v>
      </c>
      <c r="G8" s="337">
        <v>3189</v>
      </c>
      <c r="H8" s="336">
        <v>16365</v>
      </c>
      <c r="I8" s="335">
        <v>4515</v>
      </c>
      <c r="J8" s="336">
        <v>5775</v>
      </c>
      <c r="K8" s="337">
        <v>5318</v>
      </c>
      <c r="L8" s="336">
        <v>36127</v>
      </c>
      <c r="M8" s="335">
        <v>5355</v>
      </c>
      <c r="N8" s="336">
        <v>6825</v>
      </c>
      <c r="O8" s="337">
        <v>6086</v>
      </c>
      <c r="P8" s="336">
        <v>101131</v>
      </c>
      <c r="R8" s="337"/>
      <c r="S8" s="158"/>
      <c r="T8" s="158"/>
      <c r="U8" s="158"/>
      <c r="V8" s="135"/>
      <c r="W8" s="135"/>
    </row>
    <row r="9" spans="2:23" ht="13.5" customHeight="1" x14ac:dyDescent="0.15">
      <c r="B9" s="162"/>
      <c r="C9" s="135">
        <v>20</v>
      </c>
      <c r="D9" s="165"/>
      <c r="E9" s="335">
        <v>2100</v>
      </c>
      <c r="F9" s="336">
        <v>3150</v>
      </c>
      <c r="G9" s="337">
        <v>2732</v>
      </c>
      <c r="H9" s="336">
        <v>17602</v>
      </c>
      <c r="I9" s="335">
        <v>3675</v>
      </c>
      <c r="J9" s="336">
        <v>5355</v>
      </c>
      <c r="K9" s="337">
        <v>4454</v>
      </c>
      <c r="L9" s="336">
        <v>26343</v>
      </c>
      <c r="M9" s="335">
        <v>4725</v>
      </c>
      <c r="N9" s="336">
        <v>6615</v>
      </c>
      <c r="O9" s="337">
        <v>5843</v>
      </c>
      <c r="P9" s="336">
        <v>78760</v>
      </c>
      <c r="R9" s="158"/>
      <c r="S9" s="158"/>
      <c r="T9" s="158"/>
      <c r="U9" s="158"/>
      <c r="V9" s="135"/>
      <c r="W9" s="135"/>
    </row>
    <row r="10" spans="2:23" ht="13.5" customHeight="1" x14ac:dyDescent="0.15">
      <c r="B10" s="162"/>
      <c r="C10" s="135">
        <v>21</v>
      </c>
      <c r="D10" s="165"/>
      <c r="E10" s="335">
        <v>1995</v>
      </c>
      <c r="F10" s="336">
        <v>2625</v>
      </c>
      <c r="G10" s="337">
        <v>2296</v>
      </c>
      <c r="H10" s="336">
        <v>9130</v>
      </c>
      <c r="I10" s="335">
        <v>3150</v>
      </c>
      <c r="J10" s="336">
        <v>5250</v>
      </c>
      <c r="K10" s="337">
        <v>4112</v>
      </c>
      <c r="L10" s="336">
        <v>30732</v>
      </c>
      <c r="M10" s="335">
        <v>4410</v>
      </c>
      <c r="N10" s="336">
        <v>6195</v>
      </c>
      <c r="O10" s="337">
        <v>5306</v>
      </c>
      <c r="P10" s="336">
        <v>87662</v>
      </c>
      <c r="R10" s="337"/>
      <c r="S10" s="135"/>
      <c r="T10" s="135"/>
      <c r="U10" s="135"/>
      <c r="V10" s="135"/>
      <c r="W10" s="135"/>
    </row>
    <row r="11" spans="2:23" ht="13.5" customHeight="1" x14ac:dyDescent="0.15">
      <c r="B11" s="162"/>
      <c r="C11" s="135">
        <v>22</v>
      </c>
      <c r="D11" s="165"/>
      <c r="E11" s="236" t="s">
        <v>265</v>
      </c>
      <c r="F11" s="236" t="s">
        <v>265</v>
      </c>
      <c r="G11" s="236" t="s">
        <v>265</v>
      </c>
      <c r="H11" s="336">
        <v>3689</v>
      </c>
      <c r="I11" s="336">
        <v>3360</v>
      </c>
      <c r="J11" s="336">
        <v>5040</v>
      </c>
      <c r="K11" s="336">
        <v>4106</v>
      </c>
      <c r="L11" s="336">
        <v>39328</v>
      </c>
      <c r="M11" s="336">
        <v>4410</v>
      </c>
      <c r="N11" s="336">
        <v>6090</v>
      </c>
      <c r="O11" s="336">
        <v>5144</v>
      </c>
      <c r="P11" s="340">
        <v>100281</v>
      </c>
      <c r="R11" s="158"/>
      <c r="S11" s="158"/>
      <c r="T11" s="158"/>
      <c r="U11" s="158"/>
      <c r="V11" s="158"/>
      <c r="W11" s="135"/>
    </row>
    <row r="12" spans="2:23" ht="13.5" customHeight="1" x14ac:dyDescent="0.15">
      <c r="B12" s="341"/>
      <c r="C12" s="154">
        <v>23</v>
      </c>
      <c r="D12" s="166"/>
      <c r="E12" s="167">
        <v>2152.5</v>
      </c>
      <c r="F12" s="167">
        <v>2940</v>
      </c>
      <c r="G12" s="167">
        <v>2386.94734899174</v>
      </c>
      <c r="H12" s="167">
        <v>9587.7000000000007</v>
      </c>
      <c r="I12" s="167">
        <v>3465</v>
      </c>
      <c r="J12" s="167">
        <v>4830</v>
      </c>
      <c r="K12" s="167">
        <v>4121.4452247085865</v>
      </c>
      <c r="L12" s="167">
        <v>56973.4</v>
      </c>
      <c r="M12" s="167">
        <v>4200</v>
      </c>
      <c r="N12" s="167">
        <v>5596.5</v>
      </c>
      <c r="O12" s="167">
        <v>4803.2643120781368</v>
      </c>
      <c r="P12" s="168">
        <v>119551.8</v>
      </c>
      <c r="R12" s="158"/>
      <c r="S12" s="158"/>
      <c r="T12" s="158"/>
      <c r="U12" s="158"/>
      <c r="V12" s="158"/>
      <c r="W12" s="135"/>
    </row>
    <row r="13" spans="2:23" ht="13.5" customHeight="1" x14ac:dyDescent="0.15">
      <c r="B13" s="162" t="s">
        <v>262</v>
      </c>
      <c r="C13" s="135">
        <v>8</v>
      </c>
      <c r="D13" s="165" t="s">
        <v>280</v>
      </c>
      <c r="E13" s="236">
        <v>0</v>
      </c>
      <c r="F13" s="236">
        <v>0</v>
      </c>
      <c r="G13" s="236">
        <v>0</v>
      </c>
      <c r="H13" s="336">
        <v>193.1</v>
      </c>
      <c r="I13" s="336">
        <v>3465</v>
      </c>
      <c r="J13" s="336">
        <v>3990</v>
      </c>
      <c r="K13" s="336">
        <v>3738.3351201478745</v>
      </c>
      <c r="L13" s="336">
        <v>6337.9</v>
      </c>
      <c r="M13" s="336">
        <v>4410</v>
      </c>
      <c r="N13" s="336">
        <v>5092.5</v>
      </c>
      <c r="O13" s="336">
        <v>4741.9805373134332</v>
      </c>
      <c r="P13" s="340">
        <v>12051.7</v>
      </c>
    </row>
    <row r="14" spans="2:23" ht="13.5" customHeight="1" x14ac:dyDescent="0.15">
      <c r="B14" s="162"/>
      <c r="C14" s="135">
        <v>9</v>
      </c>
      <c r="D14" s="165"/>
      <c r="E14" s="236">
        <v>2152.5</v>
      </c>
      <c r="F14" s="236">
        <v>2520</v>
      </c>
      <c r="G14" s="236">
        <v>2329.641404805915</v>
      </c>
      <c r="H14" s="336">
        <v>486.1</v>
      </c>
      <c r="I14" s="336">
        <v>3465</v>
      </c>
      <c r="J14" s="336">
        <v>3990</v>
      </c>
      <c r="K14" s="336">
        <v>3817.4353312302851</v>
      </c>
      <c r="L14" s="336">
        <v>4540.5</v>
      </c>
      <c r="M14" s="336">
        <v>4200</v>
      </c>
      <c r="N14" s="336">
        <v>5145</v>
      </c>
      <c r="O14" s="336">
        <v>4325.3291915114223</v>
      </c>
      <c r="P14" s="340">
        <v>8504.4</v>
      </c>
    </row>
    <row r="15" spans="2:23" ht="13.5" customHeight="1" x14ac:dyDescent="0.15">
      <c r="B15" s="162"/>
      <c r="C15" s="135">
        <v>10</v>
      </c>
      <c r="D15" s="165"/>
      <c r="E15" s="236">
        <v>2425.5</v>
      </c>
      <c r="F15" s="236">
        <v>2425.5</v>
      </c>
      <c r="G15" s="236">
        <v>2425.5</v>
      </c>
      <c r="H15" s="336">
        <v>223.9</v>
      </c>
      <c r="I15" s="336">
        <v>3990</v>
      </c>
      <c r="J15" s="336">
        <v>4725</v>
      </c>
      <c r="K15" s="336">
        <v>4257.425457481163</v>
      </c>
      <c r="L15" s="336">
        <v>6493.9</v>
      </c>
      <c r="M15" s="336">
        <v>4410</v>
      </c>
      <c r="N15" s="336">
        <v>5512.5</v>
      </c>
      <c r="O15" s="336">
        <v>4895.9952261306507</v>
      </c>
      <c r="P15" s="340">
        <v>11683.6</v>
      </c>
    </row>
    <row r="16" spans="2:23" ht="13.5" customHeight="1" x14ac:dyDescent="0.15">
      <c r="B16" s="162"/>
      <c r="C16" s="135">
        <v>11</v>
      </c>
      <c r="D16" s="165"/>
      <c r="E16" s="236">
        <v>2205</v>
      </c>
      <c r="F16" s="236">
        <v>2940</v>
      </c>
      <c r="G16" s="236">
        <v>2642.4394463667822</v>
      </c>
      <c r="H16" s="336">
        <v>169.6</v>
      </c>
      <c r="I16" s="336">
        <v>4200</v>
      </c>
      <c r="J16" s="336">
        <v>4830</v>
      </c>
      <c r="K16" s="336">
        <v>4355.6866664708314</v>
      </c>
      <c r="L16" s="336">
        <v>7030.1</v>
      </c>
      <c r="M16" s="336">
        <v>4515</v>
      </c>
      <c r="N16" s="336">
        <v>5512.5</v>
      </c>
      <c r="O16" s="336">
        <v>5035.9634114022601</v>
      </c>
      <c r="P16" s="340">
        <v>12604.8</v>
      </c>
    </row>
    <row r="17" spans="2:17" ht="13.5" customHeight="1" x14ac:dyDescent="0.15">
      <c r="B17" s="162"/>
      <c r="C17" s="135">
        <v>12</v>
      </c>
      <c r="D17" s="165"/>
      <c r="E17" s="236">
        <v>2205</v>
      </c>
      <c r="F17" s="237">
        <v>2205</v>
      </c>
      <c r="G17" s="236">
        <v>2205.0000000000005</v>
      </c>
      <c r="H17" s="336">
        <v>1390.2</v>
      </c>
      <c r="I17" s="336">
        <v>4200</v>
      </c>
      <c r="J17" s="336">
        <v>4725</v>
      </c>
      <c r="K17" s="336">
        <v>4341.81345157746</v>
      </c>
      <c r="L17" s="336">
        <v>8016.7</v>
      </c>
      <c r="M17" s="336">
        <v>4725</v>
      </c>
      <c r="N17" s="336">
        <v>5596.5</v>
      </c>
      <c r="O17" s="336">
        <v>5211.1043027276237</v>
      </c>
      <c r="P17" s="340">
        <v>15328.1</v>
      </c>
    </row>
    <row r="18" spans="2:17" ht="13.5" customHeight="1" x14ac:dyDescent="0.15">
      <c r="B18" s="162" t="s">
        <v>264</v>
      </c>
      <c r="C18" s="135">
        <v>1</v>
      </c>
      <c r="D18" s="165" t="s">
        <v>280</v>
      </c>
      <c r="E18" s="236">
        <v>0</v>
      </c>
      <c r="F18" s="236">
        <v>0</v>
      </c>
      <c r="G18" s="236">
        <v>0</v>
      </c>
      <c r="H18" s="336">
        <v>101.5</v>
      </c>
      <c r="I18" s="336">
        <v>0</v>
      </c>
      <c r="J18" s="336">
        <v>0</v>
      </c>
      <c r="K18" s="336">
        <v>0</v>
      </c>
      <c r="L18" s="336">
        <v>6471.6</v>
      </c>
      <c r="M18" s="336">
        <v>0</v>
      </c>
      <c r="N18" s="336">
        <v>0</v>
      </c>
      <c r="O18" s="336">
        <v>0</v>
      </c>
      <c r="P18" s="340">
        <v>11031.3</v>
      </c>
    </row>
    <row r="19" spans="2:17" ht="13.5" customHeight="1" x14ac:dyDescent="0.15">
      <c r="B19" s="162"/>
      <c r="C19" s="135">
        <v>2</v>
      </c>
      <c r="D19" s="165"/>
      <c r="E19" s="236">
        <v>0</v>
      </c>
      <c r="F19" s="236">
        <v>0</v>
      </c>
      <c r="G19" s="236">
        <v>0</v>
      </c>
      <c r="H19" s="336">
        <v>0</v>
      </c>
      <c r="I19" s="336">
        <v>3360</v>
      </c>
      <c r="J19" s="336">
        <v>4725</v>
      </c>
      <c r="K19" s="336">
        <v>4169.2391037446278</v>
      </c>
      <c r="L19" s="336">
        <v>4057.9</v>
      </c>
      <c r="M19" s="336">
        <v>3990</v>
      </c>
      <c r="N19" s="336">
        <v>5250</v>
      </c>
      <c r="O19" s="336">
        <v>4516.9250385090645</v>
      </c>
      <c r="P19" s="340">
        <v>7254.6</v>
      </c>
    </row>
    <row r="20" spans="2:17" ht="13.5" customHeight="1" x14ac:dyDescent="0.15">
      <c r="B20" s="162"/>
      <c r="C20" s="135">
        <v>3</v>
      </c>
      <c r="D20" s="165"/>
      <c r="E20" s="236">
        <v>2481.15</v>
      </c>
      <c r="F20" s="236">
        <v>2481.15</v>
      </c>
      <c r="G20" s="236">
        <v>2481.1515957446813</v>
      </c>
      <c r="H20" s="336">
        <v>131.6</v>
      </c>
      <c r="I20" s="336">
        <v>2940</v>
      </c>
      <c r="J20" s="336">
        <v>4725</v>
      </c>
      <c r="K20" s="336">
        <v>3882.0076193701316</v>
      </c>
      <c r="L20" s="336">
        <v>6602.8</v>
      </c>
      <c r="M20" s="340">
        <v>3990</v>
      </c>
      <c r="N20" s="336">
        <v>5250</v>
      </c>
      <c r="O20" s="336">
        <v>4865.2578622945321</v>
      </c>
      <c r="P20" s="336">
        <v>9290.2000000000007</v>
      </c>
    </row>
    <row r="21" spans="2:17" ht="13.5" customHeight="1" x14ac:dyDescent="0.15">
      <c r="B21" s="162"/>
      <c r="C21" s="135">
        <v>4</v>
      </c>
      <c r="D21" s="165"/>
      <c r="E21" s="237">
        <v>0</v>
      </c>
      <c r="F21" s="236">
        <v>0</v>
      </c>
      <c r="G21" s="236">
        <v>0</v>
      </c>
      <c r="H21" s="336">
        <v>75.2</v>
      </c>
      <c r="I21" s="336">
        <v>2940</v>
      </c>
      <c r="J21" s="336">
        <v>4725</v>
      </c>
      <c r="K21" s="336">
        <v>4115.3495031440771</v>
      </c>
      <c r="L21" s="336">
        <v>19876.900000000001</v>
      </c>
      <c r="M21" s="336">
        <v>4200</v>
      </c>
      <c r="N21" s="336">
        <v>5250</v>
      </c>
      <c r="O21" s="336">
        <v>4776.2623181552053</v>
      </c>
      <c r="P21" s="340">
        <v>22821.1</v>
      </c>
    </row>
    <row r="22" spans="2:17" ht="13.5" customHeight="1" x14ac:dyDescent="0.15">
      <c r="B22" s="162"/>
      <c r="C22" s="135">
        <v>5</v>
      </c>
      <c r="D22" s="165"/>
      <c r="E22" s="236">
        <v>0</v>
      </c>
      <c r="F22" s="236">
        <v>0</v>
      </c>
      <c r="G22" s="237">
        <v>0</v>
      </c>
      <c r="H22" s="336">
        <v>98.3</v>
      </c>
      <c r="I22" s="336">
        <v>2940</v>
      </c>
      <c r="J22" s="336">
        <v>4200</v>
      </c>
      <c r="K22" s="336">
        <v>3839.6385567516363</v>
      </c>
      <c r="L22" s="336">
        <v>24632.799999999999</v>
      </c>
      <c r="M22" s="336">
        <v>4305</v>
      </c>
      <c r="N22" s="336">
        <v>5775</v>
      </c>
      <c r="O22" s="336">
        <v>4996.5472090624589</v>
      </c>
      <c r="P22" s="340">
        <v>26659.8</v>
      </c>
    </row>
    <row r="23" spans="2:17" ht="13.5" customHeight="1" x14ac:dyDescent="0.15">
      <c r="B23" s="162"/>
      <c r="C23" s="135">
        <v>6</v>
      </c>
      <c r="D23" s="165"/>
      <c r="E23" s="236">
        <v>1984.5</v>
      </c>
      <c r="F23" s="236">
        <v>2982</v>
      </c>
      <c r="G23" s="236">
        <v>2061.323104693141</v>
      </c>
      <c r="H23" s="336">
        <v>386.6</v>
      </c>
      <c r="I23" s="340">
        <v>2940</v>
      </c>
      <c r="J23" s="336">
        <v>4725</v>
      </c>
      <c r="K23" s="336">
        <v>4153.7559740393053</v>
      </c>
      <c r="L23" s="336">
        <v>20362.5</v>
      </c>
      <c r="M23" s="340">
        <v>4200</v>
      </c>
      <c r="N23" s="336">
        <v>5250</v>
      </c>
      <c r="O23" s="336">
        <v>4826.5708987161188</v>
      </c>
      <c r="P23" s="340">
        <v>22540.2</v>
      </c>
    </row>
    <row r="24" spans="2:17" ht="13.5" customHeight="1" x14ac:dyDescent="0.15">
      <c r="B24" s="162"/>
      <c r="C24" s="135">
        <v>7</v>
      </c>
      <c r="D24" s="165"/>
      <c r="E24" s="236">
        <v>0</v>
      </c>
      <c r="F24" s="236">
        <v>0</v>
      </c>
      <c r="G24" s="236">
        <v>0</v>
      </c>
      <c r="H24" s="336">
        <v>162.1</v>
      </c>
      <c r="I24" s="336">
        <v>3150</v>
      </c>
      <c r="J24" s="336">
        <v>5040</v>
      </c>
      <c r="K24" s="336">
        <v>4296.8576005961204</v>
      </c>
      <c r="L24" s="336">
        <v>25360</v>
      </c>
      <c r="M24" s="336">
        <v>4725</v>
      </c>
      <c r="N24" s="336">
        <v>6090</v>
      </c>
      <c r="O24" s="336">
        <v>5188.8679266748049</v>
      </c>
      <c r="P24" s="340">
        <v>25647.4</v>
      </c>
    </row>
    <row r="25" spans="2:17" ht="13.5" customHeight="1" x14ac:dyDescent="0.15">
      <c r="B25" s="341"/>
      <c r="C25" s="154">
        <v>8</v>
      </c>
      <c r="D25" s="166"/>
      <c r="E25" s="238">
        <v>0</v>
      </c>
      <c r="F25" s="238">
        <v>0</v>
      </c>
      <c r="G25" s="238">
        <v>0</v>
      </c>
      <c r="H25" s="339">
        <v>115</v>
      </c>
      <c r="I25" s="338">
        <v>3150</v>
      </c>
      <c r="J25" s="339">
        <v>5040</v>
      </c>
      <c r="K25" s="339">
        <v>4334.5639467962692</v>
      </c>
      <c r="L25" s="339">
        <v>27365.200000000001</v>
      </c>
      <c r="M25" s="339">
        <v>4725</v>
      </c>
      <c r="N25" s="362">
        <v>6090</v>
      </c>
      <c r="O25" s="338">
        <v>5190.6689349698136</v>
      </c>
      <c r="P25" s="338">
        <v>28423.8</v>
      </c>
    </row>
    <row r="27" spans="2:17" x14ac:dyDescent="0.15">
      <c r="P27" s="337"/>
      <c r="Q27" s="135"/>
    </row>
    <row r="28" spans="2:17" x14ac:dyDescent="0.15">
      <c r="P28" s="337"/>
      <c r="Q28" s="135"/>
    </row>
    <row r="29" spans="2:17" x14ac:dyDescent="0.15">
      <c r="P29" s="337"/>
      <c r="Q29" s="135"/>
    </row>
    <row r="30" spans="2:17" x14ac:dyDescent="0.15">
      <c r="P30" s="135"/>
      <c r="Q30" s="135"/>
    </row>
    <row r="31" spans="2:17" x14ac:dyDescent="0.15">
      <c r="P31" s="135"/>
      <c r="Q31" s="135"/>
    </row>
  </sheetData>
  <phoneticPr fontId="6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78" customWidth="1"/>
    <col min="2" max="2" width="5.5" style="178" customWidth="1"/>
    <col min="3" max="3" width="2.75" style="178" customWidth="1"/>
    <col min="4" max="4" width="5.25" style="178" customWidth="1"/>
    <col min="5" max="7" width="5.875" style="178" customWidth="1"/>
    <col min="8" max="8" width="7.5" style="178" customWidth="1"/>
    <col min="9" max="11" width="5.875" style="178" customWidth="1"/>
    <col min="12" max="12" width="8.125" style="178" customWidth="1"/>
    <col min="13" max="15" width="5.875" style="178" customWidth="1"/>
    <col min="16" max="16" width="7.25" style="178" customWidth="1"/>
    <col min="17" max="19" width="5.875" style="178" customWidth="1"/>
    <col min="20" max="20" width="8.125" style="178" customWidth="1"/>
    <col min="21" max="23" width="5.875" style="178" customWidth="1"/>
    <col min="24" max="24" width="7.75" style="178" customWidth="1"/>
    <col min="25" max="16384" width="7.5" style="178"/>
  </cols>
  <sheetData>
    <row r="1" spans="1:32" ht="15" customHeight="1" x14ac:dyDescent="0.15">
      <c r="A1" s="136"/>
      <c r="B1" s="392"/>
      <c r="C1" s="392"/>
      <c r="D1" s="392"/>
    </row>
    <row r="2" spans="1:32" ht="12.75" customHeight="1" x14ac:dyDescent="0.15">
      <c r="B2" s="136" t="s">
        <v>297</v>
      </c>
      <c r="C2" s="393"/>
      <c r="D2" s="393"/>
      <c r="Z2" s="177"/>
      <c r="AA2" s="177"/>
      <c r="AB2" s="177"/>
      <c r="AC2" s="177"/>
      <c r="AD2" s="177"/>
      <c r="AE2" s="177"/>
      <c r="AF2" s="177"/>
    </row>
    <row r="3" spans="1:32" ht="12.75" customHeight="1" x14ac:dyDescent="0.15">
      <c r="B3" s="393"/>
      <c r="C3" s="393"/>
      <c r="D3" s="393"/>
      <c r="X3" s="179" t="s">
        <v>85</v>
      </c>
      <c r="Z3" s="177"/>
      <c r="AA3" s="177"/>
      <c r="AB3" s="177"/>
      <c r="AC3" s="177"/>
      <c r="AD3" s="177"/>
      <c r="AE3" s="177"/>
      <c r="AF3" s="177"/>
    </row>
    <row r="4" spans="1:32" ht="3.75" customHeight="1" x14ac:dyDescent="0.15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Z4" s="177"/>
      <c r="AA4" s="177"/>
      <c r="AB4" s="177"/>
      <c r="AC4" s="177"/>
      <c r="AD4" s="177"/>
      <c r="AE4" s="177"/>
      <c r="AF4" s="177"/>
    </row>
    <row r="5" spans="1:32" ht="13.5" customHeight="1" x14ac:dyDescent="0.15">
      <c r="B5" s="138"/>
      <c r="C5" s="328" t="s">
        <v>258</v>
      </c>
      <c r="D5" s="327"/>
      <c r="E5" s="355" t="s">
        <v>270</v>
      </c>
      <c r="F5" s="356"/>
      <c r="G5" s="356"/>
      <c r="H5" s="357"/>
      <c r="I5" s="355" t="s">
        <v>271</v>
      </c>
      <c r="J5" s="356"/>
      <c r="K5" s="356"/>
      <c r="L5" s="357"/>
      <c r="M5" s="355" t="s">
        <v>298</v>
      </c>
      <c r="N5" s="356"/>
      <c r="O5" s="356"/>
      <c r="P5" s="357"/>
      <c r="Q5" s="355" t="s">
        <v>299</v>
      </c>
      <c r="R5" s="356"/>
      <c r="S5" s="356"/>
      <c r="T5" s="357"/>
      <c r="U5" s="355" t="s">
        <v>273</v>
      </c>
      <c r="V5" s="356"/>
      <c r="W5" s="356"/>
      <c r="X5" s="357"/>
      <c r="Z5" s="337"/>
      <c r="AA5" s="158"/>
      <c r="AB5" s="158"/>
      <c r="AC5" s="158"/>
      <c r="AD5" s="158"/>
      <c r="AE5" s="158"/>
      <c r="AF5" s="177"/>
    </row>
    <row r="6" spans="1:32" ht="13.5" customHeight="1" x14ac:dyDescent="0.15">
      <c r="B6" s="331" t="s">
        <v>274</v>
      </c>
      <c r="C6" s="358"/>
      <c r="D6" s="359"/>
      <c r="E6" s="360" t="s">
        <v>275</v>
      </c>
      <c r="F6" s="360" t="s">
        <v>173</v>
      </c>
      <c r="G6" s="360" t="s">
        <v>276</v>
      </c>
      <c r="H6" s="360" t="s">
        <v>96</v>
      </c>
      <c r="I6" s="360" t="s">
        <v>275</v>
      </c>
      <c r="J6" s="360" t="s">
        <v>173</v>
      </c>
      <c r="K6" s="360" t="s">
        <v>276</v>
      </c>
      <c r="L6" s="360" t="s">
        <v>96</v>
      </c>
      <c r="M6" s="360" t="s">
        <v>275</v>
      </c>
      <c r="N6" s="360" t="s">
        <v>173</v>
      </c>
      <c r="O6" s="360" t="s">
        <v>276</v>
      </c>
      <c r="P6" s="360" t="s">
        <v>96</v>
      </c>
      <c r="Q6" s="360" t="s">
        <v>275</v>
      </c>
      <c r="R6" s="360" t="s">
        <v>173</v>
      </c>
      <c r="S6" s="360" t="s">
        <v>276</v>
      </c>
      <c r="T6" s="360" t="s">
        <v>96</v>
      </c>
      <c r="U6" s="360" t="s">
        <v>275</v>
      </c>
      <c r="V6" s="360" t="s">
        <v>173</v>
      </c>
      <c r="W6" s="360" t="s">
        <v>276</v>
      </c>
      <c r="X6" s="360" t="s">
        <v>96</v>
      </c>
      <c r="Z6" s="337"/>
      <c r="AA6" s="158"/>
      <c r="AB6" s="158"/>
      <c r="AC6" s="158"/>
      <c r="AD6" s="158"/>
      <c r="AE6" s="158"/>
      <c r="AF6" s="177"/>
    </row>
    <row r="7" spans="1:32" ht="13.5" customHeight="1" x14ac:dyDescent="0.15">
      <c r="B7" s="153"/>
      <c r="C7" s="154"/>
      <c r="D7" s="154"/>
      <c r="E7" s="361"/>
      <c r="F7" s="361"/>
      <c r="G7" s="361" t="s">
        <v>277</v>
      </c>
      <c r="H7" s="361"/>
      <c r="I7" s="361"/>
      <c r="J7" s="361"/>
      <c r="K7" s="361" t="s">
        <v>277</v>
      </c>
      <c r="L7" s="361"/>
      <c r="M7" s="361"/>
      <c r="N7" s="361"/>
      <c r="O7" s="361" t="s">
        <v>277</v>
      </c>
      <c r="P7" s="361"/>
      <c r="Q7" s="361"/>
      <c r="R7" s="361"/>
      <c r="S7" s="361" t="s">
        <v>277</v>
      </c>
      <c r="T7" s="361"/>
      <c r="U7" s="361"/>
      <c r="V7" s="361"/>
      <c r="W7" s="361" t="s">
        <v>277</v>
      </c>
      <c r="X7" s="361"/>
      <c r="Z7" s="337"/>
      <c r="AA7" s="158"/>
      <c r="AB7" s="158"/>
      <c r="AC7" s="158"/>
      <c r="AD7" s="158"/>
      <c r="AE7" s="158"/>
      <c r="AF7" s="177"/>
    </row>
    <row r="8" spans="1:32" ht="13.5" customHeight="1" x14ac:dyDescent="0.15">
      <c r="B8" s="162" t="s">
        <v>0</v>
      </c>
      <c r="C8" s="322">
        <v>21</v>
      </c>
      <c r="D8" s="159" t="s">
        <v>1</v>
      </c>
      <c r="E8" s="340">
        <v>1260</v>
      </c>
      <c r="F8" s="336">
        <v>2520</v>
      </c>
      <c r="G8" s="336">
        <v>1588</v>
      </c>
      <c r="H8" s="336">
        <v>904489</v>
      </c>
      <c r="I8" s="336">
        <v>998</v>
      </c>
      <c r="J8" s="336">
        <v>1449</v>
      </c>
      <c r="K8" s="336">
        <v>1194</v>
      </c>
      <c r="L8" s="336">
        <v>675101</v>
      </c>
      <c r="M8" s="336">
        <v>1575</v>
      </c>
      <c r="N8" s="336">
        <v>3039</v>
      </c>
      <c r="O8" s="336">
        <v>2382</v>
      </c>
      <c r="P8" s="336">
        <v>66445</v>
      </c>
      <c r="Q8" s="336">
        <v>683</v>
      </c>
      <c r="R8" s="336">
        <v>1050</v>
      </c>
      <c r="S8" s="336">
        <v>840</v>
      </c>
      <c r="T8" s="336">
        <v>136956</v>
      </c>
      <c r="U8" s="336">
        <v>2940</v>
      </c>
      <c r="V8" s="336">
        <v>4200</v>
      </c>
      <c r="W8" s="336">
        <v>3483</v>
      </c>
      <c r="X8" s="336">
        <v>170771</v>
      </c>
      <c r="Z8" s="337"/>
      <c r="AA8" s="158"/>
      <c r="AB8" s="158"/>
      <c r="AC8" s="158"/>
      <c r="AD8" s="158"/>
      <c r="AE8" s="158"/>
      <c r="AF8" s="177"/>
    </row>
    <row r="9" spans="1:32" ht="13.5" customHeight="1" x14ac:dyDescent="0.15">
      <c r="B9" s="162"/>
      <c r="C9" s="322">
        <v>22</v>
      </c>
      <c r="D9" s="165"/>
      <c r="E9" s="340">
        <v>1200</v>
      </c>
      <c r="F9" s="336">
        <v>2101</v>
      </c>
      <c r="G9" s="340">
        <v>1536</v>
      </c>
      <c r="H9" s="336">
        <v>876648</v>
      </c>
      <c r="I9" s="336">
        <v>840</v>
      </c>
      <c r="J9" s="336">
        <v>1365</v>
      </c>
      <c r="K9" s="336">
        <v>1081</v>
      </c>
      <c r="L9" s="336">
        <v>723908</v>
      </c>
      <c r="M9" s="336">
        <v>1418</v>
      </c>
      <c r="N9" s="336">
        <v>2730</v>
      </c>
      <c r="O9" s="336">
        <v>1917</v>
      </c>
      <c r="P9" s="336">
        <v>76555</v>
      </c>
      <c r="Q9" s="336">
        <v>651</v>
      </c>
      <c r="R9" s="336">
        <v>998</v>
      </c>
      <c r="S9" s="336">
        <v>772</v>
      </c>
      <c r="T9" s="336">
        <v>181648</v>
      </c>
      <c r="U9" s="336">
        <v>3045</v>
      </c>
      <c r="V9" s="336">
        <v>4500</v>
      </c>
      <c r="W9" s="336">
        <v>3476</v>
      </c>
      <c r="X9" s="340">
        <v>153579</v>
      </c>
      <c r="Z9" s="337"/>
      <c r="AA9" s="158"/>
      <c r="AB9" s="158"/>
      <c r="AC9" s="158"/>
      <c r="AD9" s="158"/>
      <c r="AE9" s="158"/>
      <c r="AF9" s="177"/>
    </row>
    <row r="10" spans="1:32" ht="13.5" customHeight="1" x14ac:dyDescent="0.15">
      <c r="B10" s="341"/>
      <c r="C10" s="299">
        <v>23</v>
      </c>
      <c r="D10" s="166"/>
      <c r="E10" s="167">
        <v>1155</v>
      </c>
      <c r="F10" s="167">
        <v>2047.5</v>
      </c>
      <c r="G10" s="168">
        <v>1492.1949521128568</v>
      </c>
      <c r="H10" s="167">
        <v>995479.80000000016</v>
      </c>
      <c r="I10" s="167">
        <v>840</v>
      </c>
      <c r="J10" s="167">
        <v>1365</v>
      </c>
      <c r="K10" s="167">
        <v>1052.9095975230284</v>
      </c>
      <c r="L10" s="167">
        <v>779140.1</v>
      </c>
      <c r="M10" s="167">
        <v>1312.5</v>
      </c>
      <c r="N10" s="167">
        <v>2415</v>
      </c>
      <c r="O10" s="167">
        <v>1759.804284291499</v>
      </c>
      <c r="P10" s="167">
        <v>122968.20000000001</v>
      </c>
      <c r="Q10" s="167">
        <v>630</v>
      </c>
      <c r="R10" s="167">
        <v>1053.1500000000001</v>
      </c>
      <c r="S10" s="167">
        <v>782.01804720897087</v>
      </c>
      <c r="T10" s="167">
        <v>193711.39999999997</v>
      </c>
      <c r="U10" s="168">
        <v>3037.0200000000004</v>
      </c>
      <c r="V10" s="167">
        <v>4095</v>
      </c>
      <c r="W10" s="167">
        <v>3432.2702019183589</v>
      </c>
      <c r="X10" s="168">
        <v>182494.30000000005</v>
      </c>
      <c r="Z10" s="396"/>
      <c r="AA10" s="177"/>
      <c r="AB10" s="177"/>
      <c r="AC10" s="177"/>
      <c r="AD10" s="177"/>
      <c r="AE10" s="177"/>
      <c r="AF10" s="177"/>
    </row>
    <row r="11" spans="1:32" ht="13.5" customHeight="1" x14ac:dyDescent="0.15">
      <c r="B11" s="395" t="s">
        <v>291</v>
      </c>
      <c r="C11" s="396">
        <v>8</v>
      </c>
      <c r="D11" s="397" t="s">
        <v>292</v>
      </c>
      <c r="E11" s="398">
        <v>1155</v>
      </c>
      <c r="F11" s="398">
        <v>1680</v>
      </c>
      <c r="G11" s="398">
        <v>1328.1152085717256</v>
      </c>
      <c r="H11" s="398">
        <v>69318.100000000006</v>
      </c>
      <c r="I11" s="398">
        <v>840</v>
      </c>
      <c r="J11" s="398">
        <v>1155</v>
      </c>
      <c r="K11" s="398">
        <v>1024.7208710633861</v>
      </c>
      <c r="L11" s="398">
        <v>57622.400000000009</v>
      </c>
      <c r="M11" s="398">
        <v>1851.2549999999999</v>
      </c>
      <c r="N11" s="398">
        <v>2415</v>
      </c>
      <c r="O11" s="398">
        <v>2104.6613478691775</v>
      </c>
      <c r="P11" s="398">
        <v>12025.699999999999</v>
      </c>
      <c r="Q11" s="398">
        <v>682.5</v>
      </c>
      <c r="R11" s="398">
        <v>945</v>
      </c>
      <c r="S11" s="398">
        <v>844.36933536631102</v>
      </c>
      <c r="T11" s="398">
        <v>14349</v>
      </c>
      <c r="U11" s="398">
        <v>3045</v>
      </c>
      <c r="V11" s="398">
        <v>3675</v>
      </c>
      <c r="W11" s="398">
        <v>3277.7908231906395</v>
      </c>
      <c r="X11" s="397">
        <v>16077.8</v>
      </c>
      <c r="Z11" s="396"/>
      <c r="AA11" s="400"/>
      <c r="AB11" s="177"/>
      <c r="AC11" s="177"/>
      <c r="AD11" s="177"/>
      <c r="AE11" s="177"/>
      <c r="AF11" s="177"/>
    </row>
    <row r="12" spans="1:32" ht="13.5" customHeight="1" x14ac:dyDescent="0.15">
      <c r="B12" s="395"/>
      <c r="C12" s="396">
        <v>9</v>
      </c>
      <c r="D12" s="397"/>
      <c r="E12" s="398">
        <v>1207.5</v>
      </c>
      <c r="F12" s="398">
        <v>1685.25</v>
      </c>
      <c r="G12" s="398">
        <v>1334.0265559259055</v>
      </c>
      <c r="H12" s="398">
        <v>66870.899999999994</v>
      </c>
      <c r="I12" s="398">
        <v>861</v>
      </c>
      <c r="J12" s="397">
        <v>1207.5</v>
      </c>
      <c r="K12" s="398">
        <v>1018.2557946365002</v>
      </c>
      <c r="L12" s="398">
        <v>56321.4</v>
      </c>
      <c r="M12" s="398">
        <v>1680</v>
      </c>
      <c r="N12" s="398">
        <v>2415</v>
      </c>
      <c r="O12" s="398">
        <v>1876.5193409742119</v>
      </c>
      <c r="P12" s="397">
        <v>8010</v>
      </c>
      <c r="Q12" s="398">
        <v>682.5</v>
      </c>
      <c r="R12" s="398">
        <v>931.35</v>
      </c>
      <c r="S12" s="398">
        <v>809.29333723947434</v>
      </c>
      <c r="T12" s="398">
        <v>8956.9</v>
      </c>
      <c r="U12" s="398">
        <v>3097.5</v>
      </c>
      <c r="V12" s="398">
        <v>3780</v>
      </c>
      <c r="W12" s="398">
        <v>3370.2902844671885</v>
      </c>
      <c r="X12" s="397">
        <v>15672.699999999999</v>
      </c>
      <c r="Z12" s="396"/>
      <c r="AA12" s="400"/>
    </row>
    <row r="13" spans="1:32" ht="13.5" customHeight="1" x14ac:dyDescent="0.15">
      <c r="B13" s="395"/>
      <c r="C13" s="396">
        <v>10</v>
      </c>
      <c r="D13" s="397"/>
      <c r="E13" s="398">
        <v>1312.5</v>
      </c>
      <c r="F13" s="398">
        <v>1869</v>
      </c>
      <c r="G13" s="398">
        <v>1504.9112666768722</v>
      </c>
      <c r="H13" s="398">
        <v>74316.800000000003</v>
      </c>
      <c r="I13" s="398">
        <v>944.89499999999998</v>
      </c>
      <c r="J13" s="398">
        <v>1207.5</v>
      </c>
      <c r="K13" s="398">
        <v>1013.1667584490167</v>
      </c>
      <c r="L13" s="398">
        <v>48450</v>
      </c>
      <c r="M13" s="398">
        <v>1659</v>
      </c>
      <c r="N13" s="398">
        <v>2100</v>
      </c>
      <c r="O13" s="398">
        <v>1797.1641366223907</v>
      </c>
      <c r="P13" s="398">
        <v>7909</v>
      </c>
      <c r="Q13" s="398">
        <v>682.5</v>
      </c>
      <c r="R13" s="398">
        <v>931.35</v>
      </c>
      <c r="S13" s="398">
        <v>735.91688584955295</v>
      </c>
      <c r="T13" s="398">
        <v>11955.599999999999</v>
      </c>
      <c r="U13" s="398">
        <v>3360</v>
      </c>
      <c r="V13" s="398">
        <v>3780</v>
      </c>
      <c r="W13" s="398">
        <v>3526.0598633646468</v>
      </c>
      <c r="X13" s="397">
        <v>11378.5</v>
      </c>
      <c r="Z13" s="396"/>
      <c r="AA13" s="400"/>
    </row>
    <row r="14" spans="1:32" ht="13.5" customHeight="1" x14ac:dyDescent="0.15">
      <c r="B14" s="395"/>
      <c r="C14" s="396">
        <v>11</v>
      </c>
      <c r="D14" s="397"/>
      <c r="E14" s="398">
        <v>1365</v>
      </c>
      <c r="F14" s="398">
        <v>1869</v>
      </c>
      <c r="G14" s="398">
        <v>1557.6347153573786</v>
      </c>
      <c r="H14" s="398">
        <v>105420</v>
      </c>
      <c r="I14" s="398">
        <v>944.89499999999998</v>
      </c>
      <c r="J14" s="398">
        <v>1260</v>
      </c>
      <c r="K14" s="398">
        <v>1008.5571894272563</v>
      </c>
      <c r="L14" s="398">
        <v>73854.3</v>
      </c>
      <c r="M14" s="398">
        <v>1312.5</v>
      </c>
      <c r="N14" s="398">
        <v>2100</v>
      </c>
      <c r="O14" s="398">
        <v>1616.1322665961388</v>
      </c>
      <c r="P14" s="398">
        <v>8310.6</v>
      </c>
      <c r="Q14" s="398">
        <v>630</v>
      </c>
      <c r="R14" s="398">
        <v>955.5</v>
      </c>
      <c r="S14" s="398">
        <v>749.03969632037831</v>
      </c>
      <c r="T14" s="398">
        <v>27005</v>
      </c>
      <c r="U14" s="398">
        <v>3360</v>
      </c>
      <c r="V14" s="398">
        <v>3990</v>
      </c>
      <c r="W14" s="398">
        <v>3548.7203266807182</v>
      </c>
      <c r="X14" s="397">
        <v>20034.599999999999</v>
      </c>
      <c r="Z14" s="396"/>
      <c r="AA14" s="400"/>
    </row>
    <row r="15" spans="1:32" ht="13.5" customHeight="1" x14ac:dyDescent="0.15">
      <c r="B15" s="395"/>
      <c r="C15" s="396">
        <v>12</v>
      </c>
      <c r="D15" s="397"/>
      <c r="E15" s="398">
        <v>1575</v>
      </c>
      <c r="F15" s="398">
        <v>2047.5</v>
      </c>
      <c r="G15" s="398">
        <v>1708.9862411973695</v>
      </c>
      <c r="H15" s="398">
        <v>112168.8</v>
      </c>
      <c r="I15" s="398">
        <v>944.89499999999998</v>
      </c>
      <c r="J15" s="398">
        <v>1260</v>
      </c>
      <c r="K15" s="398">
        <v>1057.1640010954402</v>
      </c>
      <c r="L15" s="398">
        <v>48812</v>
      </c>
      <c r="M15" s="398">
        <v>1417.5</v>
      </c>
      <c r="N15" s="398">
        <v>1890</v>
      </c>
      <c r="O15" s="398">
        <v>1589.9396151714307</v>
      </c>
      <c r="P15" s="398">
        <v>15593.8</v>
      </c>
      <c r="Q15" s="398">
        <v>630</v>
      </c>
      <c r="R15" s="398">
        <v>840</v>
      </c>
      <c r="S15" s="398">
        <v>712.79042793238591</v>
      </c>
      <c r="T15" s="398">
        <v>22632.6</v>
      </c>
      <c r="U15" s="398">
        <v>3360</v>
      </c>
      <c r="V15" s="398">
        <v>3990</v>
      </c>
      <c r="W15" s="398">
        <v>3562.9876133598741</v>
      </c>
      <c r="X15" s="397">
        <v>19890.7</v>
      </c>
      <c r="Z15" s="396"/>
      <c r="AA15" s="400"/>
    </row>
    <row r="16" spans="1:32" ht="13.5" customHeight="1" x14ac:dyDescent="0.15">
      <c r="B16" s="395" t="s">
        <v>293</v>
      </c>
      <c r="C16" s="396">
        <v>1</v>
      </c>
      <c r="D16" s="397" t="s">
        <v>292</v>
      </c>
      <c r="E16" s="398">
        <v>1155</v>
      </c>
      <c r="F16" s="398">
        <v>1933.155</v>
      </c>
      <c r="G16" s="398">
        <v>1520.8562968570661</v>
      </c>
      <c r="H16" s="398">
        <v>96115</v>
      </c>
      <c r="I16" s="398">
        <v>871.5</v>
      </c>
      <c r="J16" s="398">
        <v>1260</v>
      </c>
      <c r="K16" s="398">
        <v>987.88752092977415</v>
      </c>
      <c r="L16" s="398">
        <v>69819.100000000006</v>
      </c>
      <c r="M16" s="398">
        <v>1312.5</v>
      </c>
      <c r="N16" s="398">
        <v>1785</v>
      </c>
      <c r="O16" s="398">
        <v>1604.4691206722985</v>
      </c>
      <c r="P16" s="398">
        <v>11680.699999999999</v>
      </c>
      <c r="Q16" s="398">
        <v>630</v>
      </c>
      <c r="R16" s="398">
        <v>840</v>
      </c>
      <c r="S16" s="398">
        <v>725.95009093065551</v>
      </c>
      <c r="T16" s="398">
        <v>21456</v>
      </c>
      <c r="U16" s="398">
        <v>3202.5</v>
      </c>
      <c r="V16" s="398">
        <v>3990</v>
      </c>
      <c r="W16" s="397">
        <v>3532.8410062042817</v>
      </c>
      <c r="X16" s="397">
        <v>16286.699999999999</v>
      </c>
      <c r="Z16" s="396"/>
      <c r="AA16" s="400"/>
    </row>
    <row r="17" spans="2:27" ht="13.5" customHeight="1" x14ac:dyDescent="0.15">
      <c r="B17" s="395"/>
      <c r="C17" s="396">
        <v>2</v>
      </c>
      <c r="D17" s="397"/>
      <c r="E17" s="398">
        <v>1155</v>
      </c>
      <c r="F17" s="398">
        <v>1606.5</v>
      </c>
      <c r="G17" s="398">
        <v>1353.0148257219162</v>
      </c>
      <c r="H17" s="398">
        <v>69732.5</v>
      </c>
      <c r="I17" s="398">
        <v>840</v>
      </c>
      <c r="J17" s="398">
        <v>1081.5</v>
      </c>
      <c r="K17" s="398">
        <v>939.73094693057192</v>
      </c>
      <c r="L17" s="398">
        <v>55837.100000000006</v>
      </c>
      <c r="M17" s="398">
        <v>1417.5</v>
      </c>
      <c r="N17" s="398">
        <v>1732.5</v>
      </c>
      <c r="O17" s="398">
        <v>1583.1434659090912</v>
      </c>
      <c r="P17" s="398">
        <v>7607.4</v>
      </c>
      <c r="Q17" s="398">
        <v>630</v>
      </c>
      <c r="R17" s="398">
        <v>827.40000000000009</v>
      </c>
      <c r="S17" s="398">
        <v>717.69390010313839</v>
      </c>
      <c r="T17" s="398">
        <v>16676.7</v>
      </c>
      <c r="U17" s="398">
        <v>3150</v>
      </c>
      <c r="V17" s="398">
        <v>3675</v>
      </c>
      <c r="W17" s="398">
        <v>3386.7807321511532</v>
      </c>
      <c r="X17" s="397">
        <v>12750.1</v>
      </c>
      <c r="Z17" s="396"/>
      <c r="AA17" s="400"/>
    </row>
    <row r="18" spans="2:27" ht="13.5" customHeight="1" x14ac:dyDescent="0.15">
      <c r="B18" s="395"/>
      <c r="C18" s="396">
        <v>3</v>
      </c>
      <c r="D18" s="397"/>
      <c r="E18" s="398">
        <v>1029</v>
      </c>
      <c r="F18" s="398">
        <v>1470</v>
      </c>
      <c r="G18" s="398">
        <v>1261.3750619578686</v>
      </c>
      <c r="H18" s="398">
        <v>79114.100000000006</v>
      </c>
      <c r="I18" s="398">
        <v>735</v>
      </c>
      <c r="J18" s="398">
        <v>1029</v>
      </c>
      <c r="K18" s="398">
        <v>877.52434644351467</v>
      </c>
      <c r="L18" s="398">
        <v>54817.9</v>
      </c>
      <c r="M18" s="398">
        <v>1365</v>
      </c>
      <c r="N18" s="398">
        <v>1995</v>
      </c>
      <c r="O18" s="398">
        <v>1582.0009785647721</v>
      </c>
      <c r="P18" s="398">
        <v>11971.100000000002</v>
      </c>
      <c r="Q18" s="398">
        <v>630</v>
      </c>
      <c r="R18" s="398">
        <v>840</v>
      </c>
      <c r="S18" s="398">
        <v>760.64566594561188</v>
      </c>
      <c r="T18" s="398">
        <v>29346.5</v>
      </c>
      <c r="U18" s="398">
        <v>3255</v>
      </c>
      <c r="V18" s="398">
        <v>3675</v>
      </c>
      <c r="W18" s="398">
        <v>3452.472268344939</v>
      </c>
      <c r="X18" s="397">
        <v>14852.000000000002</v>
      </c>
      <c r="Z18" s="396"/>
      <c r="AA18" s="400"/>
    </row>
    <row r="19" spans="2:27" ht="13.5" customHeight="1" x14ac:dyDescent="0.15">
      <c r="B19" s="395"/>
      <c r="C19" s="396">
        <v>4</v>
      </c>
      <c r="D19" s="397"/>
      <c r="E19" s="398">
        <v>997.5</v>
      </c>
      <c r="F19" s="398">
        <v>1396.5</v>
      </c>
      <c r="G19" s="398">
        <v>1206.5861041241994</v>
      </c>
      <c r="H19" s="398">
        <v>101122.8</v>
      </c>
      <c r="I19" s="398">
        <v>787.5</v>
      </c>
      <c r="J19" s="398">
        <v>1050</v>
      </c>
      <c r="K19" s="398">
        <v>902.60228411389426</v>
      </c>
      <c r="L19" s="398">
        <v>58432.3</v>
      </c>
      <c r="M19" s="398">
        <v>1575</v>
      </c>
      <c r="N19" s="398">
        <v>2310</v>
      </c>
      <c r="O19" s="398">
        <v>1755.079162025814</v>
      </c>
      <c r="P19" s="398">
        <v>14169.5</v>
      </c>
      <c r="Q19" s="398">
        <v>577.5</v>
      </c>
      <c r="R19" s="398">
        <v>865.2</v>
      </c>
      <c r="S19" s="398">
        <v>718.83892155636192</v>
      </c>
      <c r="T19" s="398">
        <v>23760.300000000003</v>
      </c>
      <c r="U19" s="398">
        <v>3255</v>
      </c>
      <c r="V19" s="398">
        <v>3780</v>
      </c>
      <c r="W19" s="398">
        <v>3489.72070070277</v>
      </c>
      <c r="X19" s="397">
        <v>20202.899999999998</v>
      </c>
      <c r="Z19" s="396"/>
      <c r="AA19" s="400"/>
    </row>
    <row r="20" spans="2:27" ht="13.5" customHeight="1" x14ac:dyDescent="0.15">
      <c r="B20" s="395"/>
      <c r="C20" s="396">
        <v>5</v>
      </c>
      <c r="D20" s="397"/>
      <c r="E20" s="398">
        <v>997.5</v>
      </c>
      <c r="F20" s="398">
        <v>1365</v>
      </c>
      <c r="G20" s="398">
        <v>1189.9391672677552</v>
      </c>
      <c r="H20" s="398">
        <v>131495.20000000001</v>
      </c>
      <c r="I20" s="398">
        <v>787.5</v>
      </c>
      <c r="J20" s="398">
        <v>1050</v>
      </c>
      <c r="K20" s="398">
        <v>913.63801849405525</v>
      </c>
      <c r="L20" s="398">
        <v>72694</v>
      </c>
      <c r="M20" s="398">
        <v>1785</v>
      </c>
      <c r="N20" s="398">
        <v>2788.8</v>
      </c>
      <c r="O20" s="398">
        <v>2053.543403979239</v>
      </c>
      <c r="P20" s="398">
        <v>19282.8</v>
      </c>
      <c r="Q20" s="398">
        <v>630</v>
      </c>
      <c r="R20" s="398">
        <v>899.95500000000004</v>
      </c>
      <c r="S20" s="398">
        <v>754.48675188709717</v>
      </c>
      <c r="T20" s="398">
        <v>35608.700000000004</v>
      </c>
      <c r="U20" s="398">
        <v>3255</v>
      </c>
      <c r="V20" s="398">
        <v>3990</v>
      </c>
      <c r="W20" s="398">
        <v>3550.0211973461292</v>
      </c>
      <c r="X20" s="397">
        <v>23654.9</v>
      </c>
      <c r="Z20" s="396"/>
      <c r="AA20" s="400"/>
    </row>
    <row r="21" spans="2:27" ht="13.5" customHeight="1" x14ac:dyDescent="0.15">
      <c r="B21" s="395"/>
      <c r="C21" s="396">
        <v>6</v>
      </c>
      <c r="D21" s="397"/>
      <c r="E21" s="398">
        <v>997.5</v>
      </c>
      <c r="F21" s="398">
        <v>1417.5</v>
      </c>
      <c r="G21" s="398">
        <v>1186.6627677148906</v>
      </c>
      <c r="H21" s="398">
        <v>111575.4</v>
      </c>
      <c r="I21" s="398">
        <v>840</v>
      </c>
      <c r="J21" s="398">
        <v>1081.5</v>
      </c>
      <c r="K21" s="398">
        <v>946.88442833596196</v>
      </c>
      <c r="L21" s="398">
        <v>65128.899999999994</v>
      </c>
      <c r="M21" s="398">
        <v>1785</v>
      </c>
      <c r="N21" s="398">
        <v>2788.8</v>
      </c>
      <c r="O21" s="398">
        <v>2189.2588703837796</v>
      </c>
      <c r="P21" s="398">
        <v>12320.5</v>
      </c>
      <c r="Q21" s="398">
        <v>630</v>
      </c>
      <c r="R21" s="398">
        <v>945</v>
      </c>
      <c r="S21" s="398">
        <v>722.9024770885909</v>
      </c>
      <c r="T21" s="398">
        <v>22725.800000000003</v>
      </c>
      <c r="U21" s="398">
        <v>3360</v>
      </c>
      <c r="V21" s="398">
        <v>4038.3</v>
      </c>
      <c r="W21" s="398">
        <v>3635.7924544972611</v>
      </c>
      <c r="X21" s="397">
        <v>17817</v>
      </c>
      <c r="Z21" s="396"/>
      <c r="AA21" s="400"/>
    </row>
    <row r="22" spans="2:27" ht="13.5" customHeight="1" x14ac:dyDescent="0.15">
      <c r="B22" s="395"/>
      <c r="C22" s="396">
        <v>7</v>
      </c>
      <c r="D22" s="397"/>
      <c r="E22" s="398">
        <v>1050</v>
      </c>
      <c r="F22" s="398">
        <v>1680</v>
      </c>
      <c r="G22" s="398">
        <v>1232.4823105303346</v>
      </c>
      <c r="H22" s="398">
        <v>147760.29999999999</v>
      </c>
      <c r="I22" s="398">
        <v>840</v>
      </c>
      <c r="J22" s="398">
        <v>1260</v>
      </c>
      <c r="K22" s="398">
        <v>968.1695101574179</v>
      </c>
      <c r="L22" s="398">
        <v>72852.399999999994</v>
      </c>
      <c r="M22" s="398">
        <v>1680</v>
      </c>
      <c r="N22" s="398">
        <v>2788.8</v>
      </c>
      <c r="O22" s="398">
        <v>2124.063034508195</v>
      </c>
      <c r="P22" s="398">
        <v>13294.5</v>
      </c>
      <c r="Q22" s="398">
        <v>630</v>
      </c>
      <c r="R22" s="398">
        <v>945</v>
      </c>
      <c r="S22" s="398">
        <v>770.96854589205918</v>
      </c>
      <c r="T22" s="398">
        <v>24643.199999999997</v>
      </c>
      <c r="U22" s="398">
        <v>3360</v>
      </c>
      <c r="V22" s="398">
        <v>4200</v>
      </c>
      <c r="W22" s="398">
        <v>3715.6924874374713</v>
      </c>
      <c r="X22" s="397">
        <v>22165.4</v>
      </c>
      <c r="Z22" s="396"/>
      <c r="AA22" s="400"/>
    </row>
    <row r="23" spans="2:27" ht="13.5" customHeight="1" x14ac:dyDescent="0.15">
      <c r="B23" s="401"/>
      <c r="C23" s="402">
        <v>8</v>
      </c>
      <c r="D23" s="394"/>
      <c r="E23" s="399">
        <v>1050</v>
      </c>
      <c r="F23" s="399">
        <v>1533</v>
      </c>
      <c r="G23" s="399">
        <v>1173.526426515466</v>
      </c>
      <c r="H23" s="399">
        <v>125169.3</v>
      </c>
      <c r="I23" s="399">
        <v>840</v>
      </c>
      <c r="J23" s="399">
        <v>1050</v>
      </c>
      <c r="K23" s="399">
        <v>918.20302184946547</v>
      </c>
      <c r="L23" s="399">
        <v>48621.200000000004</v>
      </c>
      <c r="M23" s="399">
        <v>1837.5</v>
      </c>
      <c r="N23" s="399">
        <v>2625</v>
      </c>
      <c r="O23" s="399">
        <v>2101.8139063621397</v>
      </c>
      <c r="P23" s="399">
        <v>15098.400000000001</v>
      </c>
      <c r="Q23" s="399">
        <v>630</v>
      </c>
      <c r="R23" s="399">
        <v>861</v>
      </c>
      <c r="S23" s="399">
        <v>764.1783653976978</v>
      </c>
      <c r="T23" s="399">
        <v>21494.6</v>
      </c>
      <c r="U23" s="399">
        <v>3465</v>
      </c>
      <c r="V23" s="399">
        <v>4200</v>
      </c>
      <c r="W23" s="399">
        <v>3782.12175073767</v>
      </c>
      <c r="X23" s="394">
        <v>17110.8</v>
      </c>
      <c r="Z23" s="396"/>
      <c r="AA23" s="400"/>
    </row>
    <row r="24" spans="2:27" ht="13.5" customHeight="1" x14ac:dyDescent="0.15">
      <c r="B24" s="403"/>
      <c r="C24" s="404"/>
      <c r="D24" s="405"/>
      <c r="E24" s="398"/>
      <c r="F24" s="398"/>
      <c r="G24" s="398"/>
      <c r="H24" s="398"/>
      <c r="I24" s="398"/>
      <c r="J24" s="398"/>
      <c r="K24" s="398"/>
      <c r="L24" s="398"/>
      <c r="M24" s="398"/>
      <c r="N24" s="398"/>
      <c r="O24" s="398"/>
      <c r="P24" s="398"/>
      <c r="Q24" s="398"/>
      <c r="R24" s="398"/>
      <c r="S24" s="398"/>
      <c r="T24" s="398"/>
      <c r="U24" s="398"/>
      <c r="V24" s="398"/>
      <c r="W24" s="398"/>
      <c r="X24" s="398"/>
      <c r="Z24" s="177"/>
      <c r="AA24" s="177"/>
    </row>
    <row r="25" spans="2:27" ht="13.5" customHeight="1" x14ac:dyDescent="0.15">
      <c r="B25" s="376"/>
      <c r="C25" s="404"/>
      <c r="D25" s="406"/>
      <c r="E25" s="398"/>
      <c r="F25" s="398"/>
      <c r="G25" s="398"/>
      <c r="H25" s="398"/>
      <c r="I25" s="398"/>
      <c r="J25" s="398"/>
      <c r="K25" s="398"/>
      <c r="L25" s="398"/>
      <c r="M25" s="398"/>
      <c r="N25" s="398"/>
      <c r="O25" s="398"/>
      <c r="P25" s="398"/>
      <c r="Q25" s="398"/>
      <c r="R25" s="398"/>
      <c r="S25" s="398"/>
      <c r="T25" s="398"/>
      <c r="U25" s="398"/>
      <c r="V25" s="398"/>
      <c r="W25" s="398"/>
      <c r="X25" s="398"/>
      <c r="Z25" s="177"/>
      <c r="AA25" s="177"/>
    </row>
    <row r="26" spans="2:27" ht="13.5" customHeight="1" x14ac:dyDescent="0.15">
      <c r="B26" s="403" t="s">
        <v>124</v>
      </c>
      <c r="C26" s="404"/>
      <c r="D26" s="405"/>
      <c r="E26" s="398"/>
      <c r="F26" s="398"/>
      <c r="G26" s="398"/>
      <c r="H26" s="398"/>
      <c r="I26" s="398"/>
      <c r="J26" s="398"/>
      <c r="K26" s="398"/>
      <c r="L26" s="398"/>
      <c r="M26" s="398"/>
      <c r="N26" s="398"/>
      <c r="O26" s="398"/>
      <c r="P26" s="398"/>
      <c r="Q26" s="398"/>
      <c r="R26" s="398"/>
      <c r="S26" s="398"/>
      <c r="T26" s="398"/>
      <c r="U26" s="398"/>
      <c r="V26" s="398"/>
      <c r="W26" s="398"/>
      <c r="X26" s="398"/>
      <c r="Z26" s="177"/>
      <c r="AA26" s="177"/>
    </row>
    <row r="27" spans="2:27" ht="13.5" customHeight="1" x14ac:dyDescent="0.15">
      <c r="B27" s="379">
        <v>41128</v>
      </c>
      <c r="C27" s="380"/>
      <c r="D27" s="381">
        <v>41131</v>
      </c>
      <c r="E27" s="407">
        <v>1050</v>
      </c>
      <c r="F27" s="407">
        <v>1501.5</v>
      </c>
      <c r="G27" s="407">
        <v>1180.1831849487646</v>
      </c>
      <c r="H27" s="407">
        <v>14462</v>
      </c>
      <c r="I27" s="407">
        <v>861</v>
      </c>
      <c r="J27" s="407">
        <v>1050</v>
      </c>
      <c r="K27" s="407">
        <v>951.40832333671676</v>
      </c>
      <c r="L27" s="407">
        <v>8318.5</v>
      </c>
      <c r="M27" s="407">
        <v>1837.5</v>
      </c>
      <c r="N27" s="407">
        <v>2625</v>
      </c>
      <c r="O27" s="407">
        <v>2081.3379583746287</v>
      </c>
      <c r="P27" s="407">
        <v>3674.9</v>
      </c>
      <c r="Q27" s="407">
        <v>661.5</v>
      </c>
      <c r="R27" s="407">
        <v>840</v>
      </c>
      <c r="S27" s="407">
        <v>791.46070854457753</v>
      </c>
      <c r="T27" s="407">
        <v>3311.6</v>
      </c>
      <c r="U27" s="407">
        <v>3465</v>
      </c>
      <c r="V27" s="407">
        <v>4200</v>
      </c>
      <c r="W27" s="407">
        <v>3775.3688642063776</v>
      </c>
      <c r="X27" s="407">
        <v>2611.3000000000002</v>
      </c>
      <c r="Z27" s="177"/>
    </row>
    <row r="28" spans="2:27" ht="13.5" customHeight="1" x14ac:dyDescent="0.15">
      <c r="B28" s="382" t="s">
        <v>125</v>
      </c>
      <c r="C28" s="383"/>
      <c r="D28" s="381"/>
      <c r="E28" s="398"/>
      <c r="F28" s="398"/>
      <c r="G28" s="398"/>
      <c r="H28" s="398"/>
      <c r="I28" s="398"/>
      <c r="J28" s="398"/>
      <c r="K28" s="398"/>
      <c r="L28" s="398"/>
      <c r="M28" s="398"/>
      <c r="N28" s="398"/>
      <c r="O28" s="398"/>
      <c r="P28" s="398"/>
      <c r="Q28" s="398"/>
      <c r="R28" s="398"/>
      <c r="S28" s="398"/>
      <c r="T28" s="398"/>
      <c r="U28" s="398"/>
      <c r="V28" s="398"/>
      <c r="W28" s="398"/>
      <c r="X28" s="398"/>
      <c r="Z28" s="177"/>
    </row>
    <row r="29" spans="2:27" ht="13.5" customHeight="1" x14ac:dyDescent="0.15">
      <c r="B29" s="379">
        <v>41134</v>
      </c>
      <c r="C29" s="380"/>
      <c r="D29" s="381">
        <v>41134</v>
      </c>
      <c r="E29" s="407">
        <v>0</v>
      </c>
      <c r="F29" s="407">
        <v>0</v>
      </c>
      <c r="G29" s="407">
        <v>0</v>
      </c>
      <c r="H29" s="407">
        <v>22537.200000000001</v>
      </c>
      <c r="I29" s="407">
        <v>0</v>
      </c>
      <c r="J29" s="407">
        <v>0</v>
      </c>
      <c r="K29" s="407">
        <v>0</v>
      </c>
      <c r="L29" s="407">
        <v>3750.9</v>
      </c>
      <c r="M29" s="407">
        <v>0</v>
      </c>
      <c r="N29" s="407">
        <v>0</v>
      </c>
      <c r="O29" s="407">
        <v>0</v>
      </c>
      <c r="P29" s="407">
        <v>2833.7</v>
      </c>
      <c r="Q29" s="407">
        <v>0</v>
      </c>
      <c r="R29" s="407">
        <v>0</v>
      </c>
      <c r="S29" s="407">
        <v>0</v>
      </c>
      <c r="T29" s="407">
        <v>1879</v>
      </c>
      <c r="U29" s="407">
        <v>0</v>
      </c>
      <c r="V29" s="407">
        <v>0</v>
      </c>
      <c r="W29" s="407">
        <v>0</v>
      </c>
      <c r="X29" s="407">
        <v>2003.5</v>
      </c>
      <c r="Z29" s="177"/>
    </row>
    <row r="30" spans="2:27" ht="13.5" customHeight="1" x14ac:dyDescent="0.15">
      <c r="B30" s="382" t="s">
        <v>126</v>
      </c>
      <c r="C30" s="383"/>
      <c r="D30" s="381"/>
      <c r="E30" s="398"/>
      <c r="F30" s="398"/>
      <c r="G30" s="398"/>
      <c r="H30" s="398"/>
      <c r="I30" s="398"/>
      <c r="J30" s="398"/>
      <c r="K30" s="398"/>
      <c r="L30" s="398"/>
      <c r="M30" s="398"/>
      <c r="N30" s="398"/>
      <c r="O30" s="398"/>
      <c r="P30" s="398"/>
      <c r="Q30" s="398"/>
      <c r="R30" s="398"/>
      <c r="S30" s="398"/>
      <c r="T30" s="398"/>
      <c r="U30" s="398"/>
      <c r="V30" s="398"/>
      <c r="W30" s="398"/>
      <c r="X30" s="398"/>
    </row>
    <row r="31" spans="2:27" ht="13.5" customHeight="1" x14ac:dyDescent="0.15">
      <c r="B31" s="379">
        <v>41135</v>
      </c>
      <c r="C31" s="380"/>
      <c r="D31" s="381">
        <v>41141</v>
      </c>
      <c r="E31" s="407">
        <v>1050</v>
      </c>
      <c r="F31" s="407">
        <v>1470</v>
      </c>
      <c r="G31" s="407">
        <v>1165.4228855907331</v>
      </c>
      <c r="H31" s="407">
        <v>29789</v>
      </c>
      <c r="I31" s="407">
        <v>840</v>
      </c>
      <c r="J31" s="407">
        <v>1050</v>
      </c>
      <c r="K31" s="407">
        <v>929.5890719486606</v>
      </c>
      <c r="L31" s="407">
        <v>10160.299999999999</v>
      </c>
      <c r="M31" s="407">
        <v>1890</v>
      </c>
      <c r="N31" s="407">
        <v>2335.5150000000003</v>
      </c>
      <c r="O31" s="407">
        <v>2126.6162790697676</v>
      </c>
      <c r="P31" s="407">
        <v>3645.4</v>
      </c>
      <c r="Q31" s="407">
        <v>651</v>
      </c>
      <c r="R31" s="407">
        <v>861</v>
      </c>
      <c r="S31" s="407">
        <v>733.0384406983743</v>
      </c>
      <c r="T31" s="407">
        <v>4956.8</v>
      </c>
      <c r="U31" s="407">
        <v>3465</v>
      </c>
      <c r="V31" s="407">
        <v>4200</v>
      </c>
      <c r="W31" s="407">
        <v>3833.6328889814617</v>
      </c>
      <c r="X31" s="407">
        <v>3182.9</v>
      </c>
    </row>
    <row r="32" spans="2:27" ht="13.5" customHeight="1" x14ac:dyDescent="0.15">
      <c r="B32" s="382" t="s">
        <v>127</v>
      </c>
      <c r="C32" s="383"/>
      <c r="D32" s="381"/>
      <c r="E32" s="398"/>
      <c r="F32" s="398"/>
      <c r="G32" s="398"/>
      <c r="H32" s="398"/>
      <c r="I32" s="398"/>
      <c r="J32" s="398"/>
      <c r="K32" s="398"/>
      <c r="L32" s="398"/>
      <c r="M32" s="398"/>
      <c r="N32" s="398"/>
      <c r="O32" s="398"/>
      <c r="P32" s="398"/>
      <c r="Q32" s="398"/>
      <c r="R32" s="398"/>
      <c r="S32" s="398"/>
      <c r="T32" s="398"/>
      <c r="U32" s="398"/>
      <c r="V32" s="398"/>
      <c r="W32" s="398"/>
      <c r="X32" s="398"/>
    </row>
    <row r="33" spans="2:25" ht="13.5" customHeight="1" x14ac:dyDescent="0.15">
      <c r="B33" s="379">
        <v>41142</v>
      </c>
      <c r="C33" s="380"/>
      <c r="D33" s="381">
        <v>41148</v>
      </c>
      <c r="E33" s="233">
        <v>1102.5</v>
      </c>
      <c r="F33" s="233">
        <v>1533</v>
      </c>
      <c r="G33" s="233">
        <v>1173.3730857217074</v>
      </c>
      <c r="H33" s="407">
        <v>27992.799999999999</v>
      </c>
      <c r="I33" s="233">
        <v>840</v>
      </c>
      <c r="J33" s="233">
        <v>1050</v>
      </c>
      <c r="K33" s="233">
        <v>916.19768904476928</v>
      </c>
      <c r="L33" s="407">
        <v>12574.8</v>
      </c>
      <c r="M33" s="233">
        <v>1920.03</v>
      </c>
      <c r="N33" s="233">
        <v>2520</v>
      </c>
      <c r="O33" s="233">
        <v>2088.269780317914</v>
      </c>
      <c r="P33" s="407">
        <v>2155.8000000000002</v>
      </c>
      <c r="Q33" s="233">
        <v>651</v>
      </c>
      <c r="R33" s="233">
        <v>850.5</v>
      </c>
      <c r="S33" s="233">
        <v>764.42969898797685</v>
      </c>
      <c r="T33" s="407">
        <v>5055.8999999999996</v>
      </c>
      <c r="U33" s="233">
        <v>3465</v>
      </c>
      <c r="V33" s="233">
        <v>4200</v>
      </c>
      <c r="W33" s="233">
        <v>3798.0214495233445</v>
      </c>
      <c r="X33" s="407">
        <v>3839.7</v>
      </c>
    </row>
    <row r="34" spans="2:25" ht="13.5" customHeight="1" x14ac:dyDescent="0.15">
      <c r="B34" s="382" t="s">
        <v>128</v>
      </c>
      <c r="C34" s="383"/>
      <c r="D34" s="381"/>
      <c r="E34" s="398"/>
      <c r="F34" s="398"/>
      <c r="G34" s="398"/>
      <c r="H34" s="398"/>
      <c r="I34" s="398"/>
      <c r="J34" s="398"/>
      <c r="K34" s="398"/>
      <c r="L34" s="398"/>
      <c r="M34" s="398"/>
      <c r="N34" s="398"/>
      <c r="O34" s="398"/>
      <c r="P34" s="398"/>
      <c r="Q34" s="398"/>
      <c r="R34" s="398"/>
      <c r="S34" s="398"/>
      <c r="T34" s="398"/>
      <c r="U34" s="398"/>
      <c r="V34" s="398"/>
      <c r="W34" s="398"/>
      <c r="X34" s="398"/>
    </row>
    <row r="35" spans="2:25" ht="13.5" customHeight="1" x14ac:dyDescent="0.15">
      <c r="B35" s="384">
        <v>41149</v>
      </c>
      <c r="C35" s="385"/>
      <c r="D35" s="386">
        <v>41155</v>
      </c>
      <c r="E35" s="408">
        <v>1102.5</v>
      </c>
      <c r="F35" s="408">
        <v>1522.5</v>
      </c>
      <c r="G35" s="408">
        <v>1180.247629238188</v>
      </c>
      <c r="H35" s="408">
        <v>30388.3</v>
      </c>
      <c r="I35" s="408">
        <v>840</v>
      </c>
      <c r="J35" s="408">
        <v>1050</v>
      </c>
      <c r="K35" s="408">
        <v>907.50500496947302</v>
      </c>
      <c r="L35" s="408">
        <v>13816.7</v>
      </c>
      <c r="M35" s="408">
        <v>1861.7549999999999</v>
      </c>
      <c r="N35" s="408">
        <v>2625</v>
      </c>
      <c r="O35" s="408">
        <v>2140.6802858189812</v>
      </c>
      <c r="P35" s="408">
        <v>2788.6</v>
      </c>
      <c r="Q35" s="408">
        <v>630</v>
      </c>
      <c r="R35" s="408">
        <v>840</v>
      </c>
      <c r="S35" s="408">
        <v>768.16643929058671</v>
      </c>
      <c r="T35" s="408">
        <v>6291.3</v>
      </c>
      <c r="U35" s="408">
        <v>3465</v>
      </c>
      <c r="V35" s="408">
        <v>4200</v>
      </c>
      <c r="W35" s="408">
        <v>3732.5500622277527</v>
      </c>
      <c r="X35" s="408">
        <v>5473.4</v>
      </c>
    </row>
    <row r="36" spans="2:25" ht="3.75" customHeight="1" x14ac:dyDescent="0.15">
      <c r="B36" s="185"/>
      <c r="C36" s="204"/>
      <c r="D36" s="204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</row>
    <row r="37" spans="2:25" ht="13.5" customHeight="1" x14ac:dyDescent="0.15">
      <c r="B37" s="179" t="s">
        <v>106</v>
      </c>
      <c r="C37" s="409" t="s">
        <v>150</v>
      </c>
      <c r="D37" s="409"/>
    </row>
    <row r="38" spans="2:25" ht="13.5" customHeight="1" x14ac:dyDescent="0.15">
      <c r="B38" s="179" t="s">
        <v>108</v>
      </c>
      <c r="C38" s="409" t="s">
        <v>109</v>
      </c>
      <c r="D38" s="409"/>
      <c r="X38" s="337"/>
      <c r="Y38" s="177"/>
    </row>
    <row r="39" spans="2:25" ht="13.5" customHeight="1" x14ac:dyDescent="0.15">
      <c r="B39" s="179"/>
      <c r="C39" s="409"/>
      <c r="D39" s="409"/>
      <c r="X39" s="337"/>
      <c r="Y39" s="177"/>
    </row>
    <row r="40" spans="2:25" ht="13.5" customHeight="1" x14ac:dyDescent="0.15">
      <c r="B40" s="179"/>
      <c r="C40" s="409"/>
      <c r="D40" s="409"/>
      <c r="X40" s="337"/>
      <c r="Y40" s="177"/>
    </row>
    <row r="41" spans="2:25" ht="13.5" customHeight="1" x14ac:dyDescent="0.15">
      <c r="B41" s="179"/>
      <c r="C41" s="409"/>
      <c r="X41" s="337"/>
      <c r="Y41" s="177"/>
    </row>
    <row r="42" spans="2:25" ht="13.5" customHeight="1" x14ac:dyDescent="0.15">
      <c r="B42" s="179"/>
      <c r="C42" s="409"/>
      <c r="X42" s="337"/>
      <c r="Y42" s="177"/>
    </row>
    <row r="43" spans="2:25" ht="13.5" customHeight="1" x14ac:dyDescent="0.15">
      <c r="B43" s="179"/>
      <c r="C43" s="409"/>
      <c r="X43" s="396"/>
      <c r="Y43" s="177"/>
    </row>
    <row r="44" spans="2:25" x14ac:dyDescent="0.15">
      <c r="X44" s="396"/>
      <c r="Y44" s="177"/>
    </row>
    <row r="45" spans="2:25" x14ac:dyDescent="0.15">
      <c r="X45" s="396"/>
      <c r="Y45" s="177"/>
    </row>
    <row r="46" spans="2:25" x14ac:dyDescent="0.15">
      <c r="X46" s="396"/>
      <c r="Y46" s="177"/>
    </row>
    <row r="47" spans="2:25" x14ac:dyDescent="0.15">
      <c r="X47" s="396"/>
      <c r="Y47" s="177"/>
    </row>
    <row r="48" spans="2:25" x14ac:dyDescent="0.15">
      <c r="X48" s="396"/>
      <c r="Y48" s="177"/>
    </row>
    <row r="49" spans="24:25" x14ac:dyDescent="0.15">
      <c r="X49" s="396"/>
      <c r="Y49" s="177"/>
    </row>
    <row r="50" spans="24:25" x14ac:dyDescent="0.15">
      <c r="X50" s="396"/>
      <c r="Y50" s="177"/>
    </row>
    <row r="51" spans="24:25" x14ac:dyDescent="0.15">
      <c r="X51" s="396"/>
      <c r="Y51" s="177"/>
    </row>
    <row r="52" spans="24:25" x14ac:dyDescent="0.15">
      <c r="X52" s="396"/>
      <c r="Y52" s="177"/>
    </row>
    <row r="53" spans="24:25" x14ac:dyDescent="0.15">
      <c r="X53" s="396"/>
      <c r="Y53" s="177"/>
    </row>
    <row r="54" spans="24:25" x14ac:dyDescent="0.15">
      <c r="X54" s="396"/>
      <c r="Y54" s="177"/>
    </row>
    <row r="55" spans="24:25" x14ac:dyDescent="0.15">
      <c r="X55" s="396"/>
      <c r="Y55" s="177"/>
    </row>
    <row r="56" spans="24:25" x14ac:dyDescent="0.15">
      <c r="X56" s="177"/>
      <c r="Y56" s="177"/>
    </row>
    <row r="57" spans="24:25" x14ac:dyDescent="0.15">
      <c r="X57" s="177"/>
      <c r="Y57" s="177"/>
    </row>
  </sheetData>
  <phoneticPr fontId="6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zoomScale="75" zoomScaleNormal="75" workbookViewId="0"/>
  </sheetViews>
  <sheetFormatPr defaultColWidth="7.5" defaultRowHeight="12" x14ac:dyDescent="0.15"/>
  <cols>
    <col min="1" max="1" width="0.75" style="178" customWidth="1"/>
    <col min="2" max="2" width="5.25" style="178" customWidth="1"/>
    <col min="3" max="3" width="2.75" style="178" customWidth="1"/>
    <col min="4" max="4" width="5.375" style="178" customWidth="1"/>
    <col min="5" max="7" width="5.875" style="178" customWidth="1"/>
    <col min="8" max="8" width="7.625" style="178" customWidth="1"/>
    <col min="9" max="11" width="5.875" style="178" customWidth="1"/>
    <col min="12" max="12" width="7.625" style="178" customWidth="1"/>
    <col min="13" max="15" width="5.875" style="178" customWidth="1"/>
    <col min="16" max="16" width="7.625" style="178" customWidth="1"/>
    <col min="17" max="19" width="5.875" style="178" customWidth="1"/>
    <col min="20" max="20" width="7.625" style="178" customWidth="1"/>
    <col min="21" max="23" width="5.875" style="178" customWidth="1"/>
    <col min="24" max="24" width="7.625" style="178" customWidth="1"/>
    <col min="25" max="16384" width="7.5" style="178"/>
  </cols>
  <sheetData>
    <row r="1" spans="1:32" ht="15" customHeight="1" x14ac:dyDescent="0.15">
      <c r="A1" s="136"/>
      <c r="B1" s="392"/>
      <c r="C1" s="392"/>
      <c r="D1" s="392"/>
    </row>
    <row r="2" spans="1:32" ht="12.75" customHeight="1" x14ac:dyDescent="0.15">
      <c r="B2" s="136" t="str">
        <f>近乳21!B2&amp;"　（つづき）"</f>
        <v>(3)乳牛チルド「2」の品目別価格　（つづき）</v>
      </c>
      <c r="C2" s="393"/>
      <c r="D2" s="393"/>
    </row>
    <row r="3" spans="1:32" ht="12.75" customHeight="1" x14ac:dyDescent="0.15">
      <c r="B3" s="393"/>
      <c r="C3" s="393"/>
      <c r="D3" s="393"/>
      <c r="X3" s="179" t="s">
        <v>85</v>
      </c>
      <c r="Z3" s="177"/>
    </row>
    <row r="4" spans="1:32" ht="3.75" customHeight="1" x14ac:dyDescent="0.15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Z4" s="177"/>
      <c r="AA4" s="177"/>
      <c r="AB4" s="177"/>
      <c r="AC4" s="177"/>
      <c r="AD4" s="177"/>
      <c r="AE4" s="177"/>
      <c r="AF4" s="177"/>
    </row>
    <row r="5" spans="1:32" ht="13.5" customHeight="1" x14ac:dyDescent="0.15">
      <c r="B5" s="138"/>
      <c r="C5" s="328" t="s">
        <v>258</v>
      </c>
      <c r="D5" s="327"/>
      <c r="E5" s="355" t="s">
        <v>131</v>
      </c>
      <c r="F5" s="356"/>
      <c r="G5" s="356"/>
      <c r="H5" s="357"/>
      <c r="I5" s="355" t="s">
        <v>283</v>
      </c>
      <c r="J5" s="356"/>
      <c r="K5" s="356"/>
      <c r="L5" s="357"/>
      <c r="M5" s="355" t="s">
        <v>284</v>
      </c>
      <c r="N5" s="356"/>
      <c r="O5" s="356"/>
      <c r="P5" s="357"/>
      <c r="Q5" s="355" t="s">
        <v>285</v>
      </c>
      <c r="R5" s="356"/>
      <c r="S5" s="356"/>
      <c r="T5" s="357"/>
      <c r="U5" s="355" t="s">
        <v>286</v>
      </c>
      <c r="V5" s="356"/>
      <c r="W5" s="356"/>
      <c r="X5" s="357"/>
      <c r="Z5" s="337"/>
      <c r="AA5" s="158"/>
      <c r="AB5" s="158"/>
      <c r="AC5" s="158"/>
      <c r="AD5" s="158"/>
      <c r="AE5" s="158"/>
      <c r="AF5" s="177"/>
    </row>
    <row r="6" spans="1:32" ht="13.5" customHeight="1" x14ac:dyDescent="0.15">
      <c r="B6" s="331" t="s">
        <v>274</v>
      </c>
      <c r="C6" s="358"/>
      <c r="D6" s="333"/>
      <c r="E6" s="360" t="s">
        <v>275</v>
      </c>
      <c r="F6" s="360" t="s">
        <v>173</v>
      </c>
      <c r="G6" s="360" t="s">
        <v>276</v>
      </c>
      <c r="H6" s="360" t="s">
        <v>96</v>
      </c>
      <c r="I6" s="360" t="s">
        <v>275</v>
      </c>
      <c r="J6" s="360" t="s">
        <v>173</v>
      </c>
      <c r="K6" s="360" t="s">
        <v>276</v>
      </c>
      <c r="L6" s="360" t="s">
        <v>96</v>
      </c>
      <c r="M6" s="360" t="s">
        <v>275</v>
      </c>
      <c r="N6" s="360" t="s">
        <v>173</v>
      </c>
      <c r="O6" s="360" t="s">
        <v>276</v>
      </c>
      <c r="P6" s="360" t="s">
        <v>96</v>
      </c>
      <c r="Q6" s="360" t="s">
        <v>275</v>
      </c>
      <c r="R6" s="360" t="s">
        <v>173</v>
      </c>
      <c r="S6" s="360" t="s">
        <v>276</v>
      </c>
      <c r="T6" s="360" t="s">
        <v>96</v>
      </c>
      <c r="U6" s="360" t="s">
        <v>275</v>
      </c>
      <c r="V6" s="360" t="s">
        <v>173</v>
      </c>
      <c r="W6" s="360" t="s">
        <v>276</v>
      </c>
      <c r="X6" s="360" t="s">
        <v>96</v>
      </c>
      <c r="Z6" s="337"/>
      <c r="AA6" s="158"/>
      <c r="AB6" s="158"/>
      <c r="AC6" s="158"/>
      <c r="AD6" s="158"/>
      <c r="AE6" s="158"/>
      <c r="AF6" s="177"/>
    </row>
    <row r="7" spans="1:32" ht="13.5" customHeight="1" x14ac:dyDescent="0.15">
      <c r="B7" s="153"/>
      <c r="C7" s="154"/>
      <c r="D7" s="166"/>
      <c r="E7" s="361"/>
      <c r="F7" s="361"/>
      <c r="G7" s="361" t="s">
        <v>277</v>
      </c>
      <c r="H7" s="361"/>
      <c r="I7" s="361"/>
      <c r="J7" s="361"/>
      <c r="K7" s="361" t="s">
        <v>277</v>
      </c>
      <c r="L7" s="361"/>
      <c r="M7" s="361"/>
      <c r="N7" s="361"/>
      <c r="O7" s="361" t="s">
        <v>277</v>
      </c>
      <c r="P7" s="361"/>
      <c r="Q7" s="361"/>
      <c r="R7" s="361"/>
      <c r="S7" s="361" t="s">
        <v>277</v>
      </c>
      <c r="T7" s="361"/>
      <c r="U7" s="361"/>
      <c r="V7" s="361"/>
      <c r="W7" s="361" t="s">
        <v>277</v>
      </c>
      <c r="X7" s="361"/>
      <c r="Z7" s="337"/>
      <c r="AA7" s="158"/>
      <c r="AB7" s="158"/>
      <c r="AC7" s="158"/>
      <c r="AD7" s="158"/>
      <c r="AE7" s="158"/>
      <c r="AF7" s="177"/>
    </row>
    <row r="8" spans="1:32" ht="13.5" customHeight="1" x14ac:dyDescent="0.15">
      <c r="B8" s="162" t="s">
        <v>0</v>
      </c>
      <c r="C8" s="322">
        <v>21</v>
      </c>
      <c r="D8" s="136" t="s">
        <v>1</v>
      </c>
      <c r="E8" s="336">
        <v>2069</v>
      </c>
      <c r="F8" s="336">
        <v>3150</v>
      </c>
      <c r="G8" s="336">
        <v>2495</v>
      </c>
      <c r="H8" s="336">
        <v>521507</v>
      </c>
      <c r="I8" s="336">
        <v>578</v>
      </c>
      <c r="J8" s="336">
        <v>1050</v>
      </c>
      <c r="K8" s="336">
        <v>845</v>
      </c>
      <c r="L8" s="336">
        <v>757747</v>
      </c>
      <c r="M8" s="336">
        <v>1029</v>
      </c>
      <c r="N8" s="336">
        <v>1449</v>
      </c>
      <c r="O8" s="336">
        <v>1229</v>
      </c>
      <c r="P8" s="336">
        <v>286022</v>
      </c>
      <c r="Q8" s="336">
        <v>1050</v>
      </c>
      <c r="R8" s="336">
        <v>1464</v>
      </c>
      <c r="S8" s="336">
        <v>1219</v>
      </c>
      <c r="T8" s="336">
        <v>239136</v>
      </c>
      <c r="U8" s="336">
        <v>1029</v>
      </c>
      <c r="V8" s="336">
        <v>1462</v>
      </c>
      <c r="W8" s="336">
        <v>1205</v>
      </c>
      <c r="X8" s="336">
        <v>218771</v>
      </c>
      <c r="Z8" s="337"/>
      <c r="AA8" s="158"/>
      <c r="AB8" s="158"/>
      <c r="AC8" s="158"/>
      <c r="AD8" s="158"/>
      <c r="AE8" s="158"/>
      <c r="AF8" s="177"/>
    </row>
    <row r="9" spans="1:32" ht="13.5" customHeight="1" x14ac:dyDescent="0.15">
      <c r="B9" s="162"/>
      <c r="C9" s="322">
        <v>22</v>
      </c>
      <c r="D9" s="165"/>
      <c r="E9" s="336">
        <v>2100</v>
      </c>
      <c r="F9" s="336">
        <v>2993</v>
      </c>
      <c r="G9" s="336">
        <v>2468</v>
      </c>
      <c r="H9" s="336">
        <v>551290</v>
      </c>
      <c r="I9" s="336">
        <v>630</v>
      </c>
      <c r="J9" s="336">
        <v>1050</v>
      </c>
      <c r="K9" s="336">
        <v>785</v>
      </c>
      <c r="L9" s="336">
        <v>715573</v>
      </c>
      <c r="M9" s="336">
        <v>945</v>
      </c>
      <c r="N9" s="336">
        <v>1379</v>
      </c>
      <c r="O9" s="336">
        <v>1156</v>
      </c>
      <c r="P9" s="336">
        <v>288052</v>
      </c>
      <c r="Q9" s="336">
        <v>945</v>
      </c>
      <c r="R9" s="336">
        <v>1367</v>
      </c>
      <c r="S9" s="336">
        <v>1142</v>
      </c>
      <c r="T9" s="336">
        <v>255668</v>
      </c>
      <c r="U9" s="336">
        <v>945</v>
      </c>
      <c r="V9" s="336">
        <v>1379</v>
      </c>
      <c r="W9" s="336">
        <v>1128</v>
      </c>
      <c r="X9" s="340">
        <v>245025</v>
      </c>
      <c r="Z9" s="337"/>
      <c r="AA9" s="158"/>
      <c r="AB9" s="158"/>
      <c r="AC9" s="158"/>
      <c r="AD9" s="158"/>
      <c r="AE9" s="158"/>
      <c r="AF9" s="177"/>
    </row>
    <row r="10" spans="1:32" ht="13.5" customHeight="1" x14ac:dyDescent="0.15">
      <c r="B10" s="341"/>
      <c r="C10" s="299">
        <v>23</v>
      </c>
      <c r="D10" s="166"/>
      <c r="E10" s="167">
        <v>1890</v>
      </c>
      <c r="F10" s="167">
        <v>2835</v>
      </c>
      <c r="G10" s="167">
        <v>2279.7861863672679</v>
      </c>
      <c r="H10" s="167">
        <v>553316.39999999991</v>
      </c>
      <c r="I10" s="167">
        <v>525</v>
      </c>
      <c r="J10" s="167">
        <v>1029</v>
      </c>
      <c r="K10" s="167">
        <v>811.13748631448891</v>
      </c>
      <c r="L10" s="167">
        <v>903197.79999999993</v>
      </c>
      <c r="M10" s="167">
        <v>840</v>
      </c>
      <c r="N10" s="167">
        <v>1365</v>
      </c>
      <c r="O10" s="167">
        <v>1074.2827821011676</v>
      </c>
      <c r="P10" s="167">
        <v>294828.10000000003</v>
      </c>
      <c r="Q10" s="167">
        <v>840</v>
      </c>
      <c r="R10" s="167">
        <v>1365</v>
      </c>
      <c r="S10" s="168">
        <v>1086.6216351355185</v>
      </c>
      <c r="T10" s="167">
        <v>287955</v>
      </c>
      <c r="U10" s="167">
        <v>871.5</v>
      </c>
      <c r="V10" s="167">
        <v>1365</v>
      </c>
      <c r="W10" s="167">
        <v>1056.0958951416687</v>
      </c>
      <c r="X10" s="167">
        <v>254522.30000000002</v>
      </c>
      <c r="Z10" s="396"/>
      <c r="AA10" s="177"/>
      <c r="AB10" s="177"/>
      <c r="AC10" s="177"/>
      <c r="AD10" s="177"/>
      <c r="AE10" s="177"/>
      <c r="AF10" s="177"/>
    </row>
    <row r="11" spans="1:32" ht="13.5" customHeight="1" x14ac:dyDescent="0.15">
      <c r="B11" s="395" t="s">
        <v>291</v>
      </c>
      <c r="C11" s="396">
        <v>8</v>
      </c>
      <c r="D11" s="397" t="s">
        <v>292</v>
      </c>
      <c r="E11" s="398">
        <v>1890</v>
      </c>
      <c r="F11" s="398">
        <v>2520</v>
      </c>
      <c r="G11" s="398">
        <v>2208.3185201703245</v>
      </c>
      <c r="H11" s="398">
        <v>49229.3</v>
      </c>
      <c r="I11" s="398">
        <v>682.5</v>
      </c>
      <c r="J11" s="398">
        <v>997.5</v>
      </c>
      <c r="K11" s="398">
        <v>880.26197354246278</v>
      </c>
      <c r="L11" s="398">
        <v>101409.59999999999</v>
      </c>
      <c r="M11" s="398">
        <v>892.5</v>
      </c>
      <c r="N11" s="398">
        <v>1281</v>
      </c>
      <c r="O11" s="398">
        <v>1043.9944637529604</v>
      </c>
      <c r="P11" s="398">
        <v>21027.9</v>
      </c>
      <c r="Q11" s="398">
        <v>924</v>
      </c>
      <c r="R11" s="398">
        <v>1260</v>
      </c>
      <c r="S11" s="398">
        <v>1095.3279776073352</v>
      </c>
      <c r="T11" s="398">
        <v>18039.7</v>
      </c>
      <c r="U11" s="397">
        <v>924</v>
      </c>
      <c r="V11" s="398">
        <v>1260</v>
      </c>
      <c r="W11" s="398">
        <v>1030.788985668026</v>
      </c>
      <c r="X11" s="397">
        <v>21236</v>
      </c>
      <c r="Z11" s="396"/>
    </row>
    <row r="12" spans="1:32" ht="13.5" customHeight="1" x14ac:dyDescent="0.15">
      <c r="B12" s="395"/>
      <c r="C12" s="396">
        <v>9</v>
      </c>
      <c r="D12" s="397"/>
      <c r="E12" s="398">
        <v>1890</v>
      </c>
      <c r="F12" s="398">
        <v>2520</v>
      </c>
      <c r="G12" s="398">
        <v>2166.8638440064292</v>
      </c>
      <c r="H12" s="398">
        <v>34196.6</v>
      </c>
      <c r="I12" s="398">
        <v>630</v>
      </c>
      <c r="J12" s="398">
        <v>909.30000000000007</v>
      </c>
      <c r="K12" s="398">
        <v>790.53739861820372</v>
      </c>
      <c r="L12" s="398">
        <v>54668.900000000009</v>
      </c>
      <c r="M12" s="398">
        <v>924</v>
      </c>
      <c r="N12" s="398">
        <v>1260</v>
      </c>
      <c r="O12" s="398">
        <v>1027.6032566667498</v>
      </c>
      <c r="P12" s="398">
        <v>21850.3</v>
      </c>
      <c r="Q12" s="398">
        <v>924</v>
      </c>
      <c r="R12" s="398">
        <v>1260</v>
      </c>
      <c r="S12" s="398">
        <v>1068.6278126651346</v>
      </c>
      <c r="T12" s="398">
        <v>20836.599999999999</v>
      </c>
      <c r="U12" s="398">
        <v>924</v>
      </c>
      <c r="V12" s="398">
        <v>1312.5</v>
      </c>
      <c r="W12" s="398">
        <v>1009.5245375324877</v>
      </c>
      <c r="X12" s="397">
        <v>20186.7</v>
      </c>
      <c r="Z12" s="396"/>
    </row>
    <row r="13" spans="1:32" ht="13.5" customHeight="1" x14ac:dyDescent="0.15">
      <c r="B13" s="395"/>
      <c r="C13" s="396">
        <v>10</v>
      </c>
      <c r="D13" s="397"/>
      <c r="E13" s="398">
        <v>1995</v>
      </c>
      <c r="F13" s="398">
        <v>2520</v>
      </c>
      <c r="G13" s="398">
        <v>2181.1120351987975</v>
      </c>
      <c r="H13" s="398">
        <v>35749.699999999997</v>
      </c>
      <c r="I13" s="398">
        <v>630</v>
      </c>
      <c r="J13" s="398">
        <v>840</v>
      </c>
      <c r="K13" s="398">
        <v>719.16644664466435</v>
      </c>
      <c r="L13" s="398">
        <v>61152.800000000003</v>
      </c>
      <c r="M13" s="398">
        <v>892.5</v>
      </c>
      <c r="N13" s="398">
        <v>1155</v>
      </c>
      <c r="O13" s="398">
        <v>1017.5564922010398</v>
      </c>
      <c r="P13" s="398">
        <v>14935.7</v>
      </c>
      <c r="Q13" s="398">
        <v>924</v>
      </c>
      <c r="R13" s="398">
        <v>1207.5</v>
      </c>
      <c r="S13" s="398">
        <v>1028.9580861915194</v>
      </c>
      <c r="T13" s="398">
        <v>19522.599999999999</v>
      </c>
      <c r="U13" s="398">
        <v>945</v>
      </c>
      <c r="V13" s="398">
        <v>1260</v>
      </c>
      <c r="W13" s="398">
        <v>1001.197914007935</v>
      </c>
      <c r="X13" s="397">
        <v>15644.099999999999</v>
      </c>
      <c r="Z13" s="396"/>
    </row>
    <row r="14" spans="1:32" ht="13.5" customHeight="1" x14ac:dyDescent="0.15">
      <c r="B14" s="395"/>
      <c r="C14" s="396">
        <v>11</v>
      </c>
      <c r="D14" s="397"/>
      <c r="E14" s="398">
        <v>1942.5</v>
      </c>
      <c r="F14" s="398">
        <v>2572.5</v>
      </c>
      <c r="G14" s="398">
        <v>2191.5469381168027</v>
      </c>
      <c r="H14" s="398">
        <v>51886.400000000001</v>
      </c>
      <c r="I14" s="398">
        <v>609</v>
      </c>
      <c r="J14" s="398">
        <v>840</v>
      </c>
      <c r="K14" s="398">
        <v>712.92735589269694</v>
      </c>
      <c r="L14" s="398">
        <v>75308.800000000003</v>
      </c>
      <c r="M14" s="398">
        <v>871.5</v>
      </c>
      <c r="N14" s="398">
        <v>1155</v>
      </c>
      <c r="O14" s="398">
        <v>998.74743895175709</v>
      </c>
      <c r="P14" s="398">
        <v>23632.699999999997</v>
      </c>
      <c r="Q14" s="398">
        <v>871.5</v>
      </c>
      <c r="R14" s="398">
        <v>1155</v>
      </c>
      <c r="S14" s="398">
        <v>1028.3859677308303</v>
      </c>
      <c r="T14" s="398">
        <v>28579.799999999996</v>
      </c>
      <c r="U14" s="398">
        <v>871.5</v>
      </c>
      <c r="V14" s="398">
        <v>1155</v>
      </c>
      <c r="W14" s="398">
        <v>980.81930732065973</v>
      </c>
      <c r="X14" s="397">
        <v>23988.799999999999</v>
      </c>
      <c r="Z14" s="396"/>
    </row>
    <row r="15" spans="1:32" ht="13.5" customHeight="1" x14ac:dyDescent="0.15">
      <c r="B15" s="395"/>
      <c r="C15" s="396">
        <v>12</v>
      </c>
      <c r="D15" s="397"/>
      <c r="E15" s="398">
        <v>2100</v>
      </c>
      <c r="F15" s="398">
        <v>2835</v>
      </c>
      <c r="G15" s="398">
        <v>2379.3682210372926</v>
      </c>
      <c r="H15" s="398">
        <v>55068.6</v>
      </c>
      <c r="I15" s="398">
        <v>525</v>
      </c>
      <c r="J15" s="398">
        <v>819</v>
      </c>
      <c r="K15" s="398">
        <v>608.61274743138426</v>
      </c>
      <c r="L15" s="398">
        <v>63499.1</v>
      </c>
      <c r="M15" s="398">
        <v>840</v>
      </c>
      <c r="N15" s="398">
        <v>1155</v>
      </c>
      <c r="O15" s="398">
        <v>977.19052249369179</v>
      </c>
      <c r="P15" s="398">
        <v>21736.9</v>
      </c>
      <c r="Q15" s="398">
        <v>840</v>
      </c>
      <c r="R15" s="398">
        <v>1155</v>
      </c>
      <c r="S15" s="398">
        <v>987.08638288796146</v>
      </c>
      <c r="T15" s="398">
        <v>19857.5</v>
      </c>
      <c r="U15" s="398">
        <v>892.5</v>
      </c>
      <c r="V15" s="397">
        <v>1207.5</v>
      </c>
      <c r="W15" s="398">
        <v>988.23895882777833</v>
      </c>
      <c r="X15" s="397">
        <v>21865.300000000003</v>
      </c>
      <c r="Z15" s="396"/>
    </row>
    <row r="16" spans="1:32" ht="13.5" customHeight="1" x14ac:dyDescent="0.15">
      <c r="B16" s="395" t="s">
        <v>293</v>
      </c>
      <c r="C16" s="396">
        <v>1</v>
      </c>
      <c r="D16" s="397" t="s">
        <v>292</v>
      </c>
      <c r="E16" s="398">
        <v>1995</v>
      </c>
      <c r="F16" s="398">
        <v>2730</v>
      </c>
      <c r="G16" s="398">
        <v>2318.929872808525</v>
      </c>
      <c r="H16" s="398">
        <v>44456.700000000004</v>
      </c>
      <c r="I16" s="398">
        <v>609</v>
      </c>
      <c r="J16" s="398">
        <v>840</v>
      </c>
      <c r="K16" s="397">
        <v>732.0801680058438</v>
      </c>
      <c r="L16" s="398">
        <v>86322.900000000009</v>
      </c>
      <c r="M16" s="398">
        <v>840</v>
      </c>
      <c r="N16" s="398">
        <v>1155</v>
      </c>
      <c r="O16" s="398">
        <v>939.22979615178588</v>
      </c>
      <c r="P16" s="397">
        <v>25996.300000000003</v>
      </c>
      <c r="Q16" s="398">
        <v>840</v>
      </c>
      <c r="R16" s="398">
        <v>1155</v>
      </c>
      <c r="S16" s="398">
        <v>951.24490612222564</v>
      </c>
      <c r="T16" s="398">
        <v>29777.9</v>
      </c>
      <c r="U16" s="397">
        <v>913.5</v>
      </c>
      <c r="V16" s="397">
        <v>1207.5</v>
      </c>
      <c r="W16" s="398">
        <v>1006.3177023564369</v>
      </c>
      <c r="X16" s="397">
        <v>25629.599999999999</v>
      </c>
      <c r="Z16" s="396"/>
    </row>
    <row r="17" spans="2:26" ht="13.5" customHeight="1" x14ac:dyDescent="0.15">
      <c r="B17" s="395"/>
      <c r="C17" s="396">
        <v>2</v>
      </c>
      <c r="D17" s="397"/>
      <c r="E17" s="398">
        <v>1995</v>
      </c>
      <c r="F17" s="398">
        <v>2415</v>
      </c>
      <c r="G17" s="398">
        <v>2182.2756380497913</v>
      </c>
      <c r="H17" s="398">
        <v>41718.400000000001</v>
      </c>
      <c r="I17" s="398">
        <v>630</v>
      </c>
      <c r="J17" s="398">
        <v>819</v>
      </c>
      <c r="K17" s="398">
        <v>737.03940416251987</v>
      </c>
      <c r="L17" s="398">
        <v>79920</v>
      </c>
      <c r="M17" s="398">
        <v>840</v>
      </c>
      <c r="N17" s="398">
        <v>1050</v>
      </c>
      <c r="O17" s="398">
        <v>921.88870696834135</v>
      </c>
      <c r="P17" s="398">
        <v>21551.599999999999</v>
      </c>
      <c r="Q17" s="398">
        <v>840</v>
      </c>
      <c r="R17" s="398">
        <v>1050</v>
      </c>
      <c r="S17" s="398">
        <v>936.53450228646659</v>
      </c>
      <c r="T17" s="398">
        <v>22470.400000000001</v>
      </c>
      <c r="U17" s="398">
        <v>840</v>
      </c>
      <c r="V17" s="398">
        <v>1050</v>
      </c>
      <c r="W17" s="398">
        <v>940.35148129460129</v>
      </c>
      <c r="X17" s="397">
        <v>19299.199999999997</v>
      </c>
      <c r="Z17" s="396"/>
    </row>
    <row r="18" spans="2:26" ht="13.5" customHeight="1" x14ac:dyDescent="0.15">
      <c r="B18" s="395"/>
      <c r="C18" s="396">
        <v>3</v>
      </c>
      <c r="D18" s="397"/>
      <c r="E18" s="398">
        <v>1890</v>
      </c>
      <c r="F18" s="398">
        <v>2399.9850000000001</v>
      </c>
      <c r="G18" s="398">
        <v>2082.7418480097958</v>
      </c>
      <c r="H18" s="398">
        <v>56492.6</v>
      </c>
      <c r="I18" s="398">
        <v>630</v>
      </c>
      <c r="J18" s="398">
        <v>840</v>
      </c>
      <c r="K18" s="398">
        <v>754.55400582650793</v>
      </c>
      <c r="L18" s="398">
        <v>79828.899999999994</v>
      </c>
      <c r="M18" s="398">
        <v>840</v>
      </c>
      <c r="N18" s="398">
        <v>1050</v>
      </c>
      <c r="O18" s="398">
        <v>906.24802018433661</v>
      </c>
      <c r="P18" s="398">
        <v>25293.3</v>
      </c>
      <c r="Q18" s="398">
        <v>840</v>
      </c>
      <c r="R18" s="398">
        <v>1050</v>
      </c>
      <c r="S18" s="398">
        <v>901.44115392355104</v>
      </c>
      <c r="T18" s="398">
        <v>25110.3</v>
      </c>
      <c r="U18" s="398">
        <v>840</v>
      </c>
      <c r="V18" s="398">
        <v>1050</v>
      </c>
      <c r="W18" s="398">
        <v>907.84381315194332</v>
      </c>
      <c r="X18" s="397">
        <v>28171.399999999998</v>
      </c>
      <c r="Z18" s="177"/>
    </row>
    <row r="19" spans="2:26" ht="13.5" customHeight="1" x14ac:dyDescent="0.15">
      <c r="B19" s="395"/>
      <c r="C19" s="396">
        <v>4</v>
      </c>
      <c r="D19" s="397"/>
      <c r="E19" s="398">
        <v>1995</v>
      </c>
      <c r="F19" s="398">
        <v>2520</v>
      </c>
      <c r="G19" s="398">
        <v>2142.4043542709856</v>
      </c>
      <c r="H19" s="398">
        <v>51574.1</v>
      </c>
      <c r="I19" s="398">
        <v>630</v>
      </c>
      <c r="J19" s="398">
        <v>892.5</v>
      </c>
      <c r="K19" s="398">
        <v>790.99346443634829</v>
      </c>
      <c r="L19" s="398">
        <v>89226.3</v>
      </c>
      <c r="M19" s="398">
        <v>892.5</v>
      </c>
      <c r="N19" s="398">
        <v>1102.5</v>
      </c>
      <c r="O19" s="398">
        <v>996.32754808395794</v>
      </c>
      <c r="P19" s="398">
        <v>31552.6</v>
      </c>
      <c r="Q19" s="398">
        <v>892.5</v>
      </c>
      <c r="R19" s="398">
        <v>1102.5</v>
      </c>
      <c r="S19" s="398">
        <v>1009.1484403993993</v>
      </c>
      <c r="T19" s="398">
        <v>27825.9</v>
      </c>
      <c r="U19" s="398">
        <v>892.5</v>
      </c>
      <c r="V19" s="398">
        <v>1102.5</v>
      </c>
      <c r="W19" s="398">
        <v>993.06918898313154</v>
      </c>
      <c r="X19" s="398">
        <v>32073.3</v>
      </c>
      <c r="Z19" s="177"/>
    </row>
    <row r="20" spans="2:26" ht="13.5" customHeight="1" x14ac:dyDescent="0.15">
      <c r="B20" s="395"/>
      <c r="C20" s="396">
        <v>5</v>
      </c>
      <c r="D20" s="397"/>
      <c r="E20" s="398">
        <v>1995</v>
      </c>
      <c r="F20" s="398">
        <v>2625</v>
      </c>
      <c r="G20" s="398">
        <v>2132.8873995882932</v>
      </c>
      <c r="H20" s="398">
        <v>87806.3</v>
      </c>
      <c r="I20" s="398">
        <v>661.5</v>
      </c>
      <c r="J20" s="398">
        <v>997.5</v>
      </c>
      <c r="K20" s="398">
        <v>782.70267656725014</v>
      </c>
      <c r="L20" s="398">
        <v>169537</v>
      </c>
      <c r="M20" s="398">
        <v>891.97500000000002</v>
      </c>
      <c r="N20" s="398">
        <v>1102.5</v>
      </c>
      <c r="O20" s="398">
        <v>972.83072655217995</v>
      </c>
      <c r="P20" s="398">
        <v>40067.9</v>
      </c>
      <c r="Q20" s="398">
        <v>881.26499999999999</v>
      </c>
      <c r="R20" s="398">
        <v>1102.5</v>
      </c>
      <c r="S20" s="398">
        <v>972.31023503689505</v>
      </c>
      <c r="T20" s="398">
        <v>37024</v>
      </c>
      <c r="U20" s="398">
        <v>892.5</v>
      </c>
      <c r="V20" s="398">
        <v>1102.5</v>
      </c>
      <c r="W20" s="398">
        <v>969.73135544226659</v>
      </c>
      <c r="X20" s="397">
        <v>39383.000000000007</v>
      </c>
      <c r="Z20" s="177"/>
    </row>
    <row r="21" spans="2:26" ht="13.5" customHeight="1" x14ac:dyDescent="0.15">
      <c r="B21" s="395"/>
      <c r="C21" s="396">
        <v>6</v>
      </c>
      <c r="D21" s="397"/>
      <c r="E21" s="398">
        <v>2100</v>
      </c>
      <c r="F21" s="398">
        <v>2625</v>
      </c>
      <c r="G21" s="398">
        <v>2269.6881137433675</v>
      </c>
      <c r="H21" s="398">
        <v>58627.1</v>
      </c>
      <c r="I21" s="398">
        <v>682.5</v>
      </c>
      <c r="J21" s="398">
        <v>1003.0649999999999</v>
      </c>
      <c r="K21" s="398">
        <v>904.57339283151839</v>
      </c>
      <c r="L21" s="398">
        <v>113933.6</v>
      </c>
      <c r="M21" s="398">
        <v>924</v>
      </c>
      <c r="N21" s="398">
        <v>1102.5</v>
      </c>
      <c r="O21" s="398">
        <v>975.95973669775083</v>
      </c>
      <c r="P21" s="398">
        <v>30630.3</v>
      </c>
      <c r="Q21" s="398">
        <v>924</v>
      </c>
      <c r="R21" s="398">
        <v>1102.5</v>
      </c>
      <c r="S21" s="398">
        <v>996.95381951125671</v>
      </c>
      <c r="T21" s="398">
        <v>27674.9</v>
      </c>
      <c r="U21" s="398">
        <v>924</v>
      </c>
      <c r="V21" s="398">
        <v>1102.5</v>
      </c>
      <c r="W21" s="398">
        <v>969.51388384095378</v>
      </c>
      <c r="X21" s="397">
        <v>30104.9</v>
      </c>
      <c r="Z21" s="177"/>
    </row>
    <row r="22" spans="2:26" ht="13.5" customHeight="1" x14ac:dyDescent="0.15">
      <c r="B22" s="395"/>
      <c r="C22" s="396">
        <v>7</v>
      </c>
      <c r="D22" s="397"/>
      <c r="E22" s="398">
        <v>2100</v>
      </c>
      <c r="F22" s="398">
        <v>2730</v>
      </c>
      <c r="G22" s="398">
        <v>2335.7208390368419</v>
      </c>
      <c r="H22" s="398">
        <v>60457.5</v>
      </c>
      <c r="I22" s="398">
        <v>682.5</v>
      </c>
      <c r="J22" s="398">
        <v>999.70500000000004</v>
      </c>
      <c r="K22" s="398">
        <v>893.30227467576299</v>
      </c>
      <c r="L22" s="398">
        <v>106428.1</v>
      </c>
      <c r="M22" s="398">
        <v>892.5</v>
      </c>
      <c r="N22" s="398">
        <v>1207.5</v>
      </c>
      <c r="O22" s="398">
        <v>965.45172987500541</v>
      </c>
      <c r="P22" s="398">
        <v>31986.400000000001</v>
      </c>
      <c r="Q22" s="398">
        <v>892.5</v>
      </c>
      <c r="R22" s="398">
        <v>1172.8500000000001</v>
      </c>
      <c r="S22" s="398">
        <v>1002.952894187047</v>
      </c>
      <c r="T22" s="398">
        <v>28043.800000000003</v>
      </c>
      <c r="U22" s="398">
        <v>892.5</v>
      </c>
      <c r="V22" s="398">
        <v>1207.5</v>
      </c>
      <c r="W22" s="398">
        <v>993.51909102919797</v>
      </c>
      <c r="X22" s="397">
        <v>32147.600000000006</v>
      </c>
    </row>
    <row r="23" spans="2:26" ht="13.5" customHeight="1" x14ac:dyDescent="0.15">
      <c r="B23" s="401"/>
      <c r="C23" s="402">
        <v>8</v>
      </c>
      <c r="D23" s="394"/>
      <c r="E23" s="399">
        <v>2205</v>
      </c>
      <c r="F23" s="399">
        <v>2730</v>
      </c>
      <c r="G23" s="399">
        <v>2406.8903416774756</v>
      </c>
      <c r="H23" s="399">
        <v>57193.8</v>
      </c>
      <c r="I23" s="399">
        <v>714</v>
      </c>
      <c r="J23" s="399">
        <v>945</v>
      </c>
      <c r="K23" s="399">
        <v>825.12044792425354</v>
      </c>
      <c r="L23" s="399">
        <v>95121.1</v>
      </c>
      <c r="M23" s="399">
        <v>892.5</v>
      </c>
      <c r="N23" s="399">
        <v>1155</v>
      </c>
      <c r="O23" s="399">
        <v>955.60799294739923</v>
      </c>
      <c r="P23" s="399">
        <v>26015.899999999998</v>
      </c>
      <c r="Q23" s="399">
        <v>874.125</v>
      </c>
      <c r="R23" s="399">
        <v>1155</v>
      </c>
      <c r="S23" s="399">
        <v>978.66884110546823</v>
      </c>
      <c r="T23" s="399">
        <v>25879.7</v>
      </c>
      <c r="U23" s="399">
        <v>892.5</v>
      </c>
      <c r="V23" s="399">
        <v>1155</v>
      </c>
      <c r="W23" s="399">
        <v>969.69026126376889</v>
      </c>
      <c r="X23" s="394">
        <v>22392.799999999999</v>
      </c>
    </row>
    <row r="24" spans="2:26" ht="13.5" customHeight="1" x14ac:dyDescent="0.15">
      <c r="B24" s="403"/>
      <c r="C24" s="404"/>
      <c r="D24" s="405"/>
      <c r="E24" s="398"/>
      <c r="F24" s="398"/>
      <c r="G24" s="398"/>
      <c r="H24" s="398"/>
      <c r="I24" s="398"/>
      <c r="J24" s="398"/>
      <c r="K24" s="398"/>
      <c r="L24" s="398"/>
      <c r="M24" s="398"/>
      <c r="N24" s="398"/>
      <c r="O24" s="398"/>
      <c r="P24" s="398"/>
      <c r="Q24" s="398"/>
      <c r="R24" s="398"/>
      <c r="S24" s="398"/>
      <c r="T24" s="398"/>
      <c r="U24" s="398"/>
      <c r="V24" s="398"/>
      <c r="W24" s="398"/>
      <c r="X24" s="398"/>
    </row>
    <row r="25" spans="2:26" ht="13.5" customHeight="1" x14ac:dyDescent="0.15">
      <c r="B25" s="376"/>
      <c r="C25" s="404"/>
      <c r="D25" s="406"/>
      <c r="E25" s="398"/>
      <c r="F25" s="398"/>
      <c r="G25" s="398"/>
      <c r="H25" s="398"/>
      <c r="I25" s="398"/>
      <c r="J25" s="398"/>
      <c r="K25" s="398"/>
      <c r="L25" s="398"/>
      <c r="M25" s="398"/>
      <c r="N25" s="398"/>
      <c r="O25" s="398"/>
      <c r="P25" s="398"/>
      <c r="Q25" s="398"/>
      <c r="R25" s="398"/>
      <c r="S25" s="398"/>
      <c r="T25" s="398"/>
      <c r="U25" s="398"/>
      <c r="V25" s="398"/>
      <c r="W25" s="398"/>
      <c r="X25" s="398"/>
    </row>
    <row r="26" spans="2:26" ht="13.5" customHeight="1" x14ac:dyDescent="0.15">
      <c r="B26" s="403" t="s">
        <v>124</v>
      </c>
      <c r="C26" s="404"/>
      <c r="D26" s="405"/>
      <c r="E26" s="398"/>
      <c r="F26" s="398"/>
      <c r="G26" s="398"/>
      <c r="H26" s="398"/>
      <c r="I26" s="398"/>
      <c r="J26" s="398"/>
      <c r="K26" s="398"/>
      <c r="L26" s="398"/>
      <c r="M26" s="398"/>
      <c r="N26" s="398"/>
      <c r="O26" s="398"/>
      <c r="P26" s="398"/>
      <c r="Q26" s="398"/>
      <c r="R26" s="398"/>
      <c r="S26" s="398"/>
      <c r="T26" s="398"/>
      <c r="U26" s="398"/>
      <c r="V26" s="398"/>
      <c r="W26" s="398"/>
      <c r="X26" s="398"/>
    </row>
    <row r="27" spans="2:26" ht="13.5" customHeight="1" x14ac:dyDescent="0.15">
      <c r="B27" s="379">
        <v>41128</v>
      </c>
      <c r="C27" s="380"/>
      <c r="D27" s="381">
        <v>41131</v>
      </c>
      <c r="E27" s="407">
        <v>2205</v>
      </c>
      <c r="F27" s="407">
        <v>2730</v>
      </c>
      <c r="G27" s="407">
        <v>2453.1573957738424</v>
      </c>
      <c r="H27" s="407">
        <v>9346.7999999999993</v>
      </c>
      <c r="I27" s="407">
        <v>735</v>
      </c>
      <c r="J27" s="407">
        <v>945</v>
      </c>
      <c r="K27" s="407">
        <v>833.77577319587635</v>
      </c>
      <c r="L27" s="407">
        <v>13776</v>
      </c>
      <c r="M27" s="407">
        <v>892.5</v>
      </c>
      <c r="N27" s="407">
        <v>1155</v>
      </c>
      <c r="O27" s="407">
        <v>980.38852366641618</v>
      </c>
      <c r="P27" s="407">
        <v>4392.8999999999996</v>
      </c>
      <c r="Q27" s="407">
        <v>892.5</v>
      </c>
      <c r="R27" s="407">
        <v>1155</v>
      </c>
      <c r="S27" s="407">
        <v>986.58009918916832</v>
      </c>
      <c r="T27" s="407">
        <v>3597.2</v>
      </c>
      <c r="U27" s="407">
        <v>892.5</v>
      </c>
      <c r="V27" s="407">
        <v>1155</v>
      </c>
      <c r="W27" s="407">
        <v>968.26658581823369</v>
      </c>
      <c r="X27" s="407">
        <v>3461.8</v>
      </c>
    </row>
    <row r="28" spans="2:26" ht="13.5" customHeight="1" x14ac:dyDescent="0.15">
      <c r="B28" s="382" t="s">
        <v>125</v>
      </c>
      <c r="C28" s="383"/>
      <c r="D28" s="381"/>
      <c r="E28" s="398"/>
      <c r="F28" s="398"/>
      <c r="G28" s="398"/>
      <c r="H28" s="398"/>
      <c r="I28" s="398"/>
      <c r="J28" s="398"/>
      <c r="K28" s="398"/>
      <c r="L28" s="398"/>
      <c r="M28" s="398"/>
      <c r="N28" s="398"/>
      <c r="O28" s="398"/>
      <c r="P28" s="398"/>
      <c r="Q28" s="398"/>
      <c r="R28" s="398"/>
      <c r="S28" s="398"/>
      <c r="T28" s="398"/>
      <c r="U28" s="398"/>
      <c r="V28" s="398"/>
      <c r="W28" s="398"/>
      <c r="X28" s="398"/>
    </row>
    <row r="29" spans="2:26" ht="13.5" customHeight="1" x14ac:dyDescent="0.15">
      <c r="B29" s="379">
        <v>41134</v>
      </c>
      <c r="C29" s="380"/>
      <c r="D29" s="381">
        <v>41134</v>
      </c>
      <c r="E29" s="407">
        <v>0</v>
      </c>
      <c r="F29" s="407">
        <v>0</v>
      </c>
      <c r="G29" s="407">
        <v>0</v>
      </c>
      <c r="H29" s="407">
        <v>10316.5</v>
      </c>
      <c r="I29" s="407">
        <v>0</v>
      </c>
      <c r="J29" s="407">
        <v>0</v>
      </c>
      <c r="K29" s="407">
        <v>0</v>
      </c>
      <c r="L29" s="407">
        <v>13366.2</v>
      </c>
      <c r="M29" s="407">
        <v>0</v>
      </c>
      <c r="N29" s="407">
        <v>0</v>
      </c>
      <c r="O29" s="407">
        <v>0</v>
      </c>
      <c r="P29" s="407">
        <v>2238.8000000000002</v>
      </c>
      <c r="Q29" s="407">
        <v>0</v>
      </c>
      <c r="R29" s="407">
        <v>0</v>
      </c>
      <c r="S29" s="407">
        <v>0</v>
      </c>
      <c r="T29" s="407">
        <v>1811.7</v>
      </c>
      <c r="U29" s="407">
        <v>0</v>
      </c>
      <c r="V29" s="407">
        <v>0</v>
      </c>
      <c r="W29" s="407">
        <v>0</v>
      </c>
      <c r="X29" s="407">
        <v>2043.5</v>
      </c>
    </row>
    <row r="30" spans="2:26" ht="13.5" customHeight="1" x14ac:dyDescent="0.15">
      <c r="B30" s="382" t="s">
        <v>126</v>
      </c>
      <c r="C30" s="383"/>
      <c r="D30" s="381"/>
      <c r="E30" s="398"/>
      <c r="F30" s="398"/>
      <c r="G30" s="398"/>
      <c r="H30" s="398"/>
      <c r="I30" s="398"/>
      <c r="J30" s="398"/>
      <c r="K30" s="398"/>
      <c r="L30" s="398"/>
      <c r="M30" s="398"/>
      <c r="N30" s="398"/>
      <c r="O30" s="398"/>
      <c r="P30" s="398"/>
      <c r="Q30" s="398"/>
      <c r="R30" s="398"/>
      <c r="S30" s="398"/>
      <c r="T30" s="398"/>
      <c r="U30" s="398"/>
      <c r="V30" s="398"/>
      <c r="W30" s="398"/>
      <c r="X30" s="398"/>
    </row>
    <row r="31" spans="2:26" ht="13.5" customHeight="1" x14ac:dyDescent="0.15">
      <c r="B31" s="379">
        <v>41135</v>
      </c>
      <c r="C31" s="380"/>
      <c r="D31" s="381">
        <v>41141</v>
      </c>
      <c r="E31" s="407">
        <v>2205</v>
      </c>
      <c r="F31" s="407">
        <v>2730</v>
      </c>
      <c r="G31" s="407">
        <v>2406.0461338249643</v>
      </c>
      <c r="H31" s="407">
        <v>13708.9</v>
      </c>
      <c r="I31" s="407">
        <v>714</v>
      </c>
      <c r="J31" s="407">
        <v>945</v>
      </c>
      <c r="K31" s="407">
        <v>841.62584866673262</v>
      </c>
      <c r="L31" s="407">
        <v>26980.9</v>
      </c>
      <c r="M31" s="407">
        <v>892.5</v>
      </c>
      <c r="N31" s="407">
        <v>1134</v>
      </c>
      <c r="O31" s="407">
        <v>941.15552664633083</v>
      </c>
      <c r="P31" s="407">
        <v>5455.9</v>
      </c>
      <c r="Q31" s="407">
        <v>892.5</v>
      </c>
      <c r="R31" s="407">
        <v>1102.5</v>
      </c>
      <c r="S31" s="407">
        <v>975.24667008196764</v>
      </c>
      <c r="T31" s="407">
        <v>7002.4</v>
      </c>
      <c r="U31" s="407">
        <v>892.5</v>
      </c>
      <c r="V31" s="407">
        <v>1134</v>
      </c>
      <c r="W31" s="407">
        <v>971.5181292325052</v>
      </c>
      <c r="X31" s="407">
        <v>5746</v>
      </c>
    </row>
    <row r="32" spans="2:26" ht="13.5" customHeight="1" x14ac:dyDescent="0.15">
      <c r="B32" s="382" t="s">
        <v>127</v>
      </c>
      <c r="C32" s="383"/>
      <c r="D32" s="381"/>
      <c r="E32" s="398"/>
      <c r="F32" s="398"/>
      <c r="G32" s="398"/>
      <c r="H32" s="398"/>
      <c r="I32" s="398"/>
      <c r="J32" s="398"/>
      <c r="K32" s="398"/>
      <c r="L32" s="398"/>
      <c r="M32" s="398"/>
      <c r="N32" s="398"/>
      <c r="O32" s="398"/>
      <c r="P32" s="398"/>
      <c r="Q32" s="398"/>
      <c r="R32" s="398"/>
      <c r="S32" s="398"/>
      <c r="T32" s="398"/>
      <c r="U32" s="398"/>
      <c r="V32" s="398"/>
      <c r="W32" s="398"/>
      <c r="X32" s="398"/>
    </row>
    <row r="33" spans="2:25" ht="13.5" customHeight="1" x14ac:dyDescent="0.15">
      <c r="B33" s="379">
        <v>41142</v>
      </c>
      <c r="C33" s="380"/>
      <c r="D33" s="381">
        <v>41148</v>
      </c>
      <c r="E33" s="233">
        <v>2205</v>
      </c>
      <c r="F33" s="233">
        <v>2730</v>
      </c>
      <c r="G33" s="233">
        <v>2350.8156033940909</v>
      </c>
      <c r="H33" s="407">
        <v>14724.4</v>
      </c>
      <c r="I33" s="233">
        <v>714</v>
      </c>
      <c r="J33" s="233">
        <v>945</v>
      </c>
      <c r="K33" s="233">
        <v>807.40396862021225</v>
      </c>
      <c r="L33" s="407">
        <v>22522.2</v>
      </c>
      <c r="M33" s="233">
        <v>892.5</v>
      </c>
      <c r="N33" s="233">
        <v>1134</v>
      </c>
      <c r="O33" s="233">
        <v>956.47620564595206</v>
      </c>
      <c r="P33" s="407">
        <v>6592.1</v>
      </c>
      <c r="Q33" s="233">
        <v>892.5</v>
      </c>
      <c r="R33" s="233">
        <v>1134</v>
      </c>
      <c r="S33" s="233">
        <v>988.98275862068988</v>
      </c>
      <c r="T33" s="407">
        <v>7024.9</v>
      </c>
      <c r="U33" s="233">
        <v>892.5</v>
      </c>
      <c r="V33" s="233">
        <v>1134</v>
      </c>
      <c r="W33" s="233">
        <v>966.54423592493299</v>
      </c>
      <c r="X33" s="407">
        <v>5537.5</v>
      </c>
    </row>
    <row r="34" spans="2:25" ht="13.5" customHeight="1" x14ac:dyDescent="0.15">
      <c r="B34" s="382" t="s">
        <v>128</v>
      </c>
      <c r="C34" s="383"/>
      <c r="D34" s="381"/>
      <c r="E34" s="398"/>
      <c r="F34" s="398"/>
      <c r="G34" s="398"/>
      <c r="H34" s="398"/>
      <c r="I34" s="398"/>
      <c r="J34" s="398"/>
      <c r="K34" s="398"/>
      <c r="L34" s="398"/>
      <c r="M34" s="398"/>
      <c r="N34" s="398"/>
      <c r="O34" s="398"/>
      <c r="P34" s="398"/>
      <c r="Q34" s="398"/>
      <c r="R34" s="398"/>
      <c r="S34" s="398"/>
      <c r="T34" s="398"/>
      <c r="U34" s="398"/>
      <c r="V34" s="398"/>
      <c r="W34" s="398"/>
      <c r="X34" s="398"/>
    </row>
    <row r="35" spans="2:25" ht="13.5" customHeight="1" x14ac:dyDescent="0.15">
      <c r="B35" s="384">
        <v>41149</v>
      </c>
      <c r="C35" s="385"/>
      <c r="D35" s="386">
        <v>41155</v>
      </c>
      <c r="E35" s="242">
        <v>2205</v>
      </c>
      <c r="F35" s="242">
        <v>2692.2000000000003</v>
      </c>
      <c r="G35" s="242">
        <v>2454.0715892053972</v>
      </c>
      <c r="H35" s="408">
        <v>9097.2000000000007</v>
      </c>
      <c r="I35" s="242">
        <v>714</v>
      </c>
      <c r="J35" s="242">
        <v>945</v>
      </c>
      <c r="K35" s="242">
        <v>824.75099778270521</v>
      </c>
      <c r="L35" s="408">
        <v>18475.8</v>
      </c>
      <c r="M35" s="242">
        <v>892.5</v>
      </c>
      <c r="N35" s="242">
        <v>1102.5</v>
      </c>
      <c r="O35" s="242">
        <v>948.21641288433352</v>
      </c>
      <c r="P35" s="408">
        <v>7336.2</v>
      </c>
      <c r="Q35" s="242">
        <v>874.125</v>
      </c>
      <c r="R35" s="242">
        <v>1102.5</v>
      </c>
      <c r="S35" s="242">
        <v>966.02693714665804</v>
      </c>
      <c r="T35" s="408">
        <v>6443.5</v>
      </c>
      <c r="U35" s="242">
        <v>892.5</v>
      </c>
      <c r="V35" s="242">
        <v>1102.5</v>
      </c>
      <c r="W35" s="242">
        <v>971.6270580999244</v>
      </c>
      <c r="X35" s="408">
        <v>5604</v>
      </c>
    </row>
    <row r="36" spans="2:25" ht="3.75" customHeight="1" x14ac:dyDescent="0.15">
      <c r="B36" s="185"/>
      <c r="C36" s="204"/>
      <c r="D36" s="204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</row>
    <row r="37" spans="2:25" ht="13.5" customHeight="1" x14ac:dyDescent="0.15">
      <c r="B37" s="179"/>
      <c r="C37" s="409"/>
      <c r="D37" s="409"/>
    </row>
    <row r="38" spans="2:25" ht="13.5" customHeight="1" x14ac:dyDescent="0.15">
      <c r="B38" s="220"/>
      <c r="C38" s="409"/>
      <c r="D38" s="409"/>
      <c r="X38" s="337"/>
      <c r="Y38" s="177"/>
    </row>
    <row r="39" spans="2:25" ht="13.5" customHeight="1" x14ac:dyDescent="0.15">
      <c r="B39" s="220"/>
      <c r="C39" s="409"/>
      <c r="D39" s="409"/>
      <c r="X39" s="337"/>
      <c r="Y39" s="177"/>
    </row>
    <row r="40" spans="2:25" ht="13.5" customHeight="1" x14ac:dyDescent="0.15">
      <c r="B40" s="220"/>
      <c r="C40" s="409"/>
      <c r="D40" s="409"/>
      <c r="X40" s="337"/>
      <c r="Y40" s="177"/>
    </row>
    <row r="41" spans="2:25" ht="13.5" customHeight="1" x14ac:dyDescent="0.15">
      <c r="B41" s="179"/>
      <c r="C41" s="409"/>
      <c r="X41" s="337"/>
      <c r="Y41" s="177"/>
    </row>
    <row r="42" spans="2:25" ht="13.5" customHeight="1" x14ac:dyDescent="0.15">
      <c r="B42" s="179"/>
      <c r="C42" s="409"/>
      <c r="X42" s="337"/>
      <c r="Y42" s="177"/>
    </row>
    <row r="43" spans="2:25" ht="13.5" customHeight="1" x14ac:dyDescent="0.15">
      <c r="B43" s="179"/>
      <c r="C43" s="409"/>
      <c r="X43" s="396"/>
      <c r="Y43" s="177"/>
    </row>
    <row r="44" spans="2:25" x14ac:dyDescent="0.15">
      <c r="X44" s="396"/>
      <c r="Y44" s="177"/>
    </row>
    <row r="45" spans="2:25" x14ac:dyDescent="0.15">
      <c r="X45" s="396"/>
      <c r="Y45" s="177"/>
    </row>
    <row r="46" spans="2:25" x14ac:dyDescent="0.15">
      <c r="X46" s="396"/>
      <c r="Y46" s="177"/>
    </row>
    <row r="47" spans="2:25" x14ac:dyDescent="0.15">
      <c r="X47" s="396"/>
      <c r="Y47" s="177"/>
    </row>
    <row r="48" spans="2:25" x14ac:dyDescent="0.15">
      <c r="X48" s="396"/>
      <c r="Y48" s="177"/>
    </row>
    <row r="49" spans="24:25" x14ac:dyDescent="0.15">
      <c r="X49" s="396"/>
      <c r="Y49" s="177"/>
    </row>
    <row r="50" spans="24:25" x14ac:dyDescent="0.15">
      <c r="X50" s="396"/>
      <c r="Y50" s="177"/>
    </row>
    <row r="51" spans="24:25" x14ac:dyDescent="0.15">
      <c r="X51" s="177"/>
      <c r="Y51" s="177"/>
    </row>
    <row r="52" spans="24:25" x14ac:dyDescent="0.15">
      <c r="X52" s="177"/>
      <c r="Y52" s="177"/>
    </row>
  </sheetData>
  <phoneticPr fontId="6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zoomScale="75" zoomScaleNormal="75" workbookViewId="0"/>
  </sheetViews>
  <sheetFormatPr defaultColWidth="7.5" defaultRowHeight="12" x14ac:dyDescent="0.15"/>
  <cols>
    <col min="1" max="1" width="1.625" style="178" customWidth="1"/>
    <col min="2" max="2" width="7.25" style="178" customWidth="1"/>
    <col min="3" max="3" width="2.875" style="178" customWidth="1"/>
    <col min="4" max="4" width="6.875" style="178" customWidth="1"/>
    <col min="5" max="7" width="5.875" style="178" customWidth="1"/>
    <col min="8" max="8" width="8.125" style="178" customWidth="1"/>
    <col min="9" max="11" width="5.875" style="178" customWidth="1"/>
    <col min="12" max="12" width="8.125" style="178" customWidth="1"/>
    <col min="13" max="15" width="5.875" style="178" customWidth="1"/>
    <col min="16" max="16" width="8.125" style="178" customWidth="1"/>
    <col min="17" max="16384" width="7.5" style="178"/>
  </cols>
  <sheetData>
    <row r="1" spans="1:28" ht="15" customHeight="1" x14ac:dyDescent="0.15">
      <c r="A1" s="136"/>
      <c r="B1" s="392"/>
      <c r="C1" s="392"/>
      <c r="D1" s="392"/>
    </row>
    <row r="2" spans="1:28" ht="12.75" customHeight="1" x14ac:dyDescent="0.15">
      <c r="B2" s="136" t="str">
        <f>近乳22!B2</f>
        <v>(3)乳牛チルド「2」の品目別価格　（つづき）</v>
      </c>
      <c r="C2" s="393"/>
      <c r="D2" s="393"/>
    </row>
    <row r="3" spans="1:28" ht="12.75" customHeight="1" x14ac:dyDescent="0.15">
      <c r="B3" s="393"/>
      <c r="C3" s="393"/>
      <c r="D3" s="393"/>
      <c r="P3" s="179" t="s">
        <v>85</v>
      </c>
      <c r="R3" s="177"/>
    </row>
    <row r="4" spans="1:28" ht="3.75" customHeight="1" x14ac:dyDescent="0.15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R4" s="177"/>
    </row>
    <row r="5" spans="1:28" ht="13.5" customHeight="1" x14ac:dyDescent="0.15">
      <c r="B5" s="138"/>
      <c r="C5" s="328" t="s">
        <v>258</v>
      </c>
      <c r="D5" s="327"/>
      <c r="E5" s="355" t="s">
        <v>287</v>
      </c>
      <c r="F5" s="356"/>
      <c r="G5" s="356"/>
      <c r="H5" s="357"/>
      <c r="I5" s="355" t="s">
        <v>288</v>
      </c>
      <c r="J5" s="356"/>
      <c r="K5" s="356"/>
      <c r="L5" s="357"/>
      <c r="M5" s="355" t="s">
        <v>290</v>
      </c>
      <c r="N5" s="356"/>
      <c r="O5" s="356"/>
      <c r="P5" s="357"/>
      <c r="R5" s="337"/>
      <c r="S5" s="158"/>
      <c r="T5" s="158"/>
      <c r="U5" s="158"/>
      <c r="V5" s="177"/>
      <c r="W5" s="177"/>
    </row>
    <row r="6" spans="1:28" ht="13.5" customHeight="1" x14ac:dyDescent="0.15">
      <c r="B6" s="331" t="s">
        <v>274</v>
      </c>
      <c r="C6" s="358"/>
      <c r="D6" s="333"/>
      <c r="E6" s="360" t="s">
        <v>275</v>
      </c>
      <c r="F6" s="360" t="s">
        <v>173</v>
      </c>
      <c r="G6" s="360" t="s">
        <v>276</v>
      </c>
      <c r="H6" s="360" t="s">
        <v>96</v>
      </c>
      <c r="I6" s="360" t="s">
        <v>275</v>
      </c>
      <c r="J6" s="360" t="s">
        <v>173</v>
      </c>
      <c r="K6" s="360" t="s">
        <v>276</v>
      </c>
      <c r="L6" s="360" t="s">
        <v>96</v>
      </c>
      <c r="M6" s="360" t="s">
        <v>275</v>
      </c>
      <c r="N6" s="360" t="s">
        <v>173</v>
      </c>
      <c r="O6" s="360" t="s">
        <v>276</v>
      </c>
      <c r="P6" s="360" t="s">
        <v>96</v>
      </c>
      <c r="R6" s="337"/>
      <c r="S6" s="158"/>
      <c r="T6" s="158"/>
      <c r="U6" s="158"/>
      <c r="V6" s="177"/>
      <c r="W6" s="177"/>
    </row>
    <row r="7" spans="1:28" ht="13.5" customHeight="1" x14ac:dyDescent="0.15">
      <c r="B7" s="153"/>
      <c r="C7" s="154"/>
      <c r="D7" s="166"/>
      <c r="E7" s="361"/>
      <c r="F7" s="361"/>
      <c r="G7" s="361" t="s">
        <v>277</v>
      </c>
      <c r="H7" s="361"/>
      <c r="I7" s="361"/>
      <c r="J7" s="361"/>
      <c r="K7" s="361" t="s">
        <v>277</v>
      </c>
      <c r="L7" s="361"/>
      <c r="M7" s="361"/>
      <c r="N7" s="361"/>
      <c r="O7" s="361" t="s">
        <v>277</v>
      </c>
      <c r="P7" s="361"/>
      <c r="R7" s="337"/>
      <c r="S7" s="158"/>
      <c r="T7" s="158"/>
      <c r="U7" s="158"/>
      <c r="V7" s="177"/>
      <c r="W7" s="177"/>
    </row>
    <row r="8" spans="1:28" ht="13.5" customHeight="1" x14ac:dyDescent="0.15">
      <c r="B8" s="162" t="s">
        <v>0</v>
      </c>
      <c r="C8" s="322">
        <v>21</v>
      </c>
      <c r="D8" s="136" t="s">
        <v>1</v>
      </c>
      <c r="E8" s="336">
        <v>998</v>
      </c>
      <c r="F8" s="336">
        <v>1381</v>
      </c>
      <c r="G8" s="336">
        <v>1172</v>
      </c>
      <c r="H8" s="336">
        <v>270942</v>
      </c>
      <c r="I8" s="336">
        <v>788</v>
      </c>
      <c r="J8" s="336">
        <v>1260</v>
      </c>
      <c r="K8" s="336">
        <v>954</v>
      </c>
      <c r="L8" s="336">
        <v>352866</v>
      </c>
      <c r="M8" s="336">
        <v>1260</v>
      </c>
      <c r="N8" s="336">
        <v>1680</v>
      </c>
      <c r="O8" s="336">
        <v>1443</v>
      </c>
      <c r="P8" s="336">
        <v>711650</v>
      </c>
      <c r="Q8" s="198"/>
      <c r="R8" s="337"/>
      <c r="S8" s="158"/>
      <c r="T8" s="158"/>
      <c r="U8" s="158"/>
      <c r="V8" s="177"/>
      <c r="W8" s="177"/>
      <c r="X8" s="177"/>
      <c r="Y8" s="177"/>
      <c r="Z8" s="177"/>
      <c r="AA8" s="177"/>
      <c r="AB8" s="177"/>
    </row>
    <row r="9" spans="1:28" ht="13.5" customHeight="1" x14ac:dyDescent="0.15">
      <c r="B9" s="162"/>
      <c r="C9" s="322">
        <v>22</v>
      </c>
      <c r="D9" s="165"/>
      <c r="E9" s="336">
        <v>903</v>
      </c>
      <c r="F9" s="336">
        <v>1364</v>
      </c>
      <c r="G9" s="336">
        <v>1068</v>
      </c>
      <c r="H9" s="336">
        <v>279120</v>
      </c>
      <c r="I9" s="336">
        <v>735</v>
      </c>
      <c r="J9" s="336">
        <v>1050</v>
      </c>
      <c r="K9" s="336">
        <v>913</v>
      </c>
      <c r="L9" s="336">
        <v>326638</v>
      </c>
      <c r="M9" s="336">
        <v>1198</v>
      </c>
      <c r="N9" s="336">
        <v>1575</v>
      </c>
      <c r="O9" s="336">
        <v>1364</v>
      </c>
      <c r="P9" s="340">
        <v>633610</v>
      </c>
      <c r="Q9" s="198"/>
      <c r="R9" s="337"/>
      <c r="S9" s="158"/>
      <c r="T9" s="158"/>
      <c r="U9" s="158"/>
      <c r="V9" s="177"/>
      <c r="W9" s="177"/>
      <c r="X9" s="177"/>
      <c r="Y9" s="177"/>
      <c r="Z9" s="177"/>
      <c r="AA9" s="177"/>
      <c r="AB9" s="177"/>
    </row>
    <row r="10" spans="1:28" ht="13.5" customHeight="1" x14ac:dyDescent="0.15">
      <c r="B10" s="341"/>
      <c r="C10" s="299">
        <v>23</v>
      </c>
      <c r="D10" s="166"/>
      <c r="E10" s="167">
        <v>819</v>
      </c>
      <c r="F10" s="167">
        <v>1365</v>
      </c>
      <c r="G10" s="168">
        <v>1018.7027591640302</v>
      </c>
      <c r="H10" s="167">
        <v>319634.30000000005</v>
      </c>
      <c r="I10" s="167">
        <v>787.5</v>
      </c>
      <c r="J10" s="167">
        <v>1050</v>
      </c>
      <c r="K10" s="167">
        <v>899.01724335340441</v>
      </c>
      <c r="L10" s="167">
        <v>373585</v>
      </c>
      <c r="M10" s="167">
        <v>966</v>
      </c>
      <c r="N10" s="167">
        <v>1720.95</v>
      </c>
      <c r="O10" s="167">
        <v>1308.3583822253722</v>
      </c>
      <c r="P10" s="168">
        <v>802859.9</v>
      </c>
      <c r="Q10" s="177"/>
      <c r="R10" s="396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</row>
    <row r="11" spans="1:28" ht="13.5" customHeight="1" x14ac:dyDescent="0.15">
      <c r="B11" s="395" t="s">
        <v>291</v>
      </c>
      <c r="C11" s="396">
        <v>8</v>
      </c>
      <c r="D11" s="397" t="s">
        <v>292</v>
      </c>
      <c r="E11" s="397">
        <v>819</v>
      </c>
      <c r="F11" s="398">
        <v>1155</v>
      </c>
      <c r="G11" s="398">
        <v>1004.9400488051533</v>
      </c>
      <c r="H11" s="398">
        <v>28156.800000000003</v>
      </c>
      <c r="I11" s="398">
        <v>787.5</v>
      </c>
      <c r="J11" s="398">
        <v>945</v>
      </c>
      <c r="K11" s="398">
        <v>871.75901506996809</v>
      </c>
      <c r="L11" s="398">
        <v>22808.1</v>
      </c>
      <c r="M11" s="398">
        <v>972.30000000000007</v>
      </c>
      <c r="N11" s="398">
        <v>1400.0700000000002</v>
      </c>
      <c r="O11" s="398">
        <v>1122.8536424820638</v>
      </c>
      <c r="P11" s="397">
        <v>69571.199999999997</v>
      </c>
      <c r="R11" s="396"/>
    </row>
    <row r="12" spans="1:28" ht="13.5" customHeight="1" x14ac:dyDescent="0.15">
      <c r="B12" s="395"/>
      <c r="C12" s="396">
        <v>9</v>
      </c>
      <c r="D12" s="397"/>
      <c r="E12" s="398">
        <v>840</v>
      </c>
      <c r="F12" s="398">
        <v>1162.3500000000001</v>
      </c>
      <c r="G12" s="398">
        <v>973.92034563566074</v>
      </c>
      <c r="H12" s="398">
        <v>28910</v>
      </c>
      <c r="I12" s="398">
        <v>787.5</v>
      </c>
      <c r="J12" s="398">
        <v>997.5</v>
      </c>
      <c r="K12" s="398">
        <v>896.17149358709162</v>
      </c>
      <c r="L12" s="398">
        <v>24902.899999999998</v>
      </c>
      <c r="M12" s="398">
        <v>966</v>
      </c>
      <c r="N12" s="398">
        <v>1392.405</v>
      </c>
      <c r="O12" s="398">
        <v>1201.6432398652134</v>
      </c>
      <c r="P12" s="397">
        <v>63732.600000000006</v>
      </c>
      <c r="R12" s="396"/>
    </row>
    <row r="13" spans="1:28" ht="13.5" customHeight="1" x14ac:dyDescent="0.15">
      <c r="B13" s="395"/>
      <c r="C13" s="396">
        <v>10</v>
      </c>
      <c r="D13" s="397"/>
      <c r="E13" s="398">
        <v>861</v>
      </c>
      <c r="F13" s="398">
        <v>1102.5</v>
      </c>
      <c r="G13" s="398">
        <v>980.73511919890223</v>
      </c>
      <c r="H13" s="398">
        <v>20063.400000000001</v>
      </c>
      <c r="I13" s="398">
        <v>840</v>
      </c>
      <c r="J13" s="398">
        <v>1050</v>
      </c>
      <c r="K13" s="398">
        <v>901.395699556012</v>
      </c>
      <c r="L13" s="398">
        <v>28029</v>
      </c>
      <c r="M13" s="398">
        <v>1081.5</v>
      </c>
      <c r="N13" s="398">
        <v>1414.3500000000001</v>
      </c>
      <c r="O13" s="398">
        <v>1261.601867161291</v>
      </c>
      <c r="P13" s="397">
        <v>52386.9</v>
      </c>
      <c r="R13" s="396"/>
    </row>
    <row r="14" spans="1:28" ht="13.5" customHeight="1" x14ac:dyDescent="0.15">
      <c r="B14" s="395"/>
      <c r="C14" s="396">
        <v>11</v>
      </c>
      <c r="D14" s="397"/>
      <c r="E14" s="398">
        <v>840</v>
      </c>
      <c r="F14" s="398">
        <v>1103.55</v>
      </c>
      <c r="G14" s="398">
        <v>967.85552439110995</v>
      </c>
      <c r="H14" s="398">
        <v>30713.599999999999</v>
      </c>
      <c r="I14" s="398">
        <v>787.5</v>
      </c>
      <c r="J14" s="398">
        <v>1028.6850000000002</v>
      </c>
      <c r="K14" s="398">
        <v>917.2318480388077</v>
      </c>
      <c r="L14" s="398">
        <v>41794.6</v>
      </c>
      <c r="M14" s="398">
        <v>1063.6500000000001</v>
      </c>
      <c r="N14" s="398">
        <v>1405.8450000000003</v>
      </c>
      <c r="O14" s="398">
        <v>1252.8898636041574</v>
      </c>
      <c r="P14" s="397">
        <v>66992.2</v>
      </c>
    </row>
    <row r="15" spans="1:28" ht="13.5" customHeight="1" x14ac:dyDescent="0.15">
      <c r="B15" s="395"/>
      <c r="C15" s="396">
        <v>12</v>
      </c>
      <c r="D15" s="397"/>
      <c r="E15" s="398">
        <v>819</v>
      </c>
      <c r="F15" s="398">
        <v>1134</v>
      </c>
      <c r="G15" s="397">
        <v>906.29088549001358</v>
      </c>
      <c r="H15" s="398">
        <v>21009</v>
      </c>
      <c r="I15" s="398">
        <v>819</v>
      </c>
      <c r="J15" s="398">
        <v>1050</v>
      </c>
      <c r="K15" s="398">
        <v>913.020688063987</v>
      </c>
      <c r="L15" s="398">
        <v>25151.9</v>
      </c>
      <c r="M15" s="398">
        <v>1091.58</v>
      </c>
      <c r="N15" s="398">
        <v>1380.33</v>
      </c>
      <c r="O15" s="398">
        <v>1226.7070524804092</v>
      </c>
      <c r="P15" s="397">
        <v>55981</v>
      </c>
    </row>
    <row r="16" spans="1:28" ht="13.5" customHeight="1" x14ac:dyDescent="0.15">
      <c r="B16" s="395" t="s">
        <v>293</v>
      </c>
      <c r="C16" s="396">
        <v>1</v>
      </c>
      <c r="D16" s="397" t="s">
        <v>292</v>
      </c>
      <c r="E16" s="398">
        <v>840</v>
      </c>
      <c r="F16" s="398">
        <v>1102.5</v>
      </c>
      <c r="G16" s="397">
        <v>912.57806610955106</v>
      </c>
      <c r="H16" s="398">
        <v>28065.599999999999</v>
      </c>
      <c r="I16" s="398">
        <v>777</v>
      </c>
      <c r="J16" s="397">
        <v>1028.2650000000001</v>
      </c>
      <c r="K16" s="398">
        <v>891.63882282180055</v>
      </c>
      <c r="L16" s="398">
        <v>42218.799999999996</v>
      </c>
      <c r="M16" s="398">
        <v>1013.25</v>
      </c>
      <c r="N16" s="398">
        <v>1320.7950000000001</v>
      </c>
      <c r="O16" s="398">
        <v>1188.381386669512</v>
      </c>
      <c r="P16" s="397">
        <v>60516.899999999994</v>
      </c>
    </row>
    <row r="17" spans="2:16" ht="13.5" customHeight="1" x14ac:dyDescent="0.15">
      <c r="B17" s="395"/>
      <c r="C17" s="396">
        <v>2</v>
      </c>
      <c r="D17" s="397"/>
      <c r="E17" s="398">
        <v>840</v>
      </c>
      <c r="F17" s="398">
        <v>1050</v>
      </c>
      <c r="G17" s="398">
        <v>891.94150529824515</v>
      </c>
      <c r="H17" s="398">
        <v>20649.5</v>
      </c>
      <c r="I17" s="398">
        <v>714</v>
      </c>
      <c r="J17" s="398">
        <v>997.5</v>
      </c>
      <c r="K17" s="398">
        <v>856.02081103887087</v>
      </c>
      <c r="L17" s="398">
        <v>34739.599999999999</v>
      </c>
      <c r="M17" s="398">
        <v>997.5</v>
      </c>
      <c r="N17" s="398">
        <v>1253.7</v>
      </c>
      <c r="O17" s="398">
        <v>1138.9770167128361</v>
      </c>
      <c r="P17" s="397">
        <v>51423.5</v>
      </c>
    </row>
    <row r="18" spans="2:16" ht="13.5" customHeight="1" x14ac:dyDescent="0.15">
      <c r="B18" s="395"/>
      <c r="C18" s="396">
        <v>3</v>
      </c>
      <c r="D18" s="397"/>
      <c r="E18" s="398">
        <v>787.5</v>
      </c>
      <c r="F18" s="398">
        <v>1056.3</v>
      </c>
      <c r="G18" s="397">
        <v>868.03197545035005</v>
      </c>
      <c r="H18" s="398">
        <v>33541.4</v>
      </c>
      <c r="I18" s="398">
        <v>735</v>
      </c>
      <c r="J18" s="398">
        <v>945</v>
      </c>
      <c r="K18" s="398">
        <v>862.56975511695907</v>
      </c>
      <c r="L18" s="398">
        <v>24999.4</v>
      </c>
      <c r="M18" s="398">
        <v>945</v>
      </c>
      <c r="N18" s="398">
        <v>1246.2450000000001</v>
      </c>
      <c r="O18" s="398">
        <v>1085.1167822497009</v>
      </c>
      <c r="P18" s="398">
        <v>66543.899999999994</v>
      </c>
    </row>
    <row r="19" spans="2:16" ht="13.5" customHeight="1" x14ac:dyDescent="0.15">
      <c r="B19" s="395"/>
      <c r="C19" s="396">
        <v>4</v>
      </c>
      <c r="D19" s="397"/>
      <c r="E19" s="397">
        <v>840</v>
      </c>
      <c r="F19" s="398">
        <v>1050</v>
      </c>
      <c r="G19" s="398">
        <v>933.74339760381315</v>
      </c>
      <c r="H19" s="398">
        <v>34509.4</v>
      </c>
      <c r="I19" s="398">
        <v>682.5</v>
      </c>
      <c r="J19" s="398">
        <v>924</v>
      </c>
      <c r="K19" s="398">
        <v>843.06223079935125</v>
      </c>
      <c r="L19" s="398">
        <v>26471.300000000003</v>
      </c>
      <c r="M19" s="398">
        <v>896.7</v>
      </c>
      <c r="N19" s="398">
        <v>1426.95</v>
      </c>
      <c r="O19" s="398">
        <v>1160.6144112349914</v>
      </c>
      <c r="P19" s="397">
        <v>77656.399999999994</v>
      </c>
    </row>
    <row r="20" spans="2:16" ht="13.5" customHeight="1" x14ac:dyDescent="0.15">
      <c r="B20" s="395"/>
      <c r="C20" s="396">
        <v>5</v>
      </c>
      <c r="D20" s="397"/>
      <c r="E20" s="398">
        <v>882</v>
      </c>
      <c r="F20" s="398">
        <v>1102.5</v>
      </c>
      <c r="G20" s="398">
        <v>962.10687100807127</v>
      </c>
      <c r="H20" s="398">
        <v>46012.700000000004</v>
      </c>
      <c r="I20" s="398">
        <v>703.5</v>
      </c>
      <c r="J20" s="398">
        <v>892.5</v>
      </c>
      <c r="K20" s="398">
        <v>814.63053953127337</v>
      </c>
      <c r="L20" s="398">
        <v>31682.1</v>
      </c>
      <c r="M20" s="398">
        <v>944.68500000000006</v>
      </c>
      <c r="N20" s="398">
        <v>1417.5</v>
      </c>
      <c r="O20" s="398">
        <v>1182.7977643214149</v>
      </c>
      <c r="P20" s="397">
        <v>93894.8</v>
      </c>
    </row>
    <row r="21" spans="2:16" ht="13.5" customHeight="1" x14ac:dyDescent="0.15">
      <c r="B21" s="395"/>
      <c r="C21" s="396">
        <v>6</v>
      </c>
      <c r="D21" s="397"/>
      <c r="E21" s="398">
        <v>891.97500000000002</v>
      </c>
      <c r="F21" s="398">
        <v>1050</v>
      </c>
      <c r="G21" s="398">
        <v>953.52668290874419</v>
      </c>
      <c r="H21" s="398">
        <v>36603.1</v>
      </c>
      <c r="I21" s="398">
        <v>724.5</v>
      </c>
      <c r="J21" s="398">
        <v>924</v>
      </c>
      <c r="K21" s="398">
        <v>827.75935426548756</v>
      </c>
      <c r="L21" s="398">
        <v>28187.600000000002</v>
      </c>
      <c r="M21" s="398">
        <v>1050</v>
      </c>
      <c r="N21" s="398">
        <v>1426.95</v>
      </c>
      <c r="O21" s="398">
        <v>1315.0107084651631</v>
      </c>
      <c r="P21" s="397">
        <v>64941.3</v>
      </c>
    </row>
    <row r="22" spans="2:16" ht="13.5" customHeight="1" x14ac:dyDescent="0.15">
      <c r="B22" s="395"/>
      <c r="C22" s="396">
        <v>7</v>
      </c>
      <c r="D22" s="397"/>
      <c r="E22" s="398">
        <v>840</v>
      </c>
      <c r="F22" s="398">
        <v>1155</v>
      </c>
      <c r="G22" s="398">
        <v>928.7997814714256</v>
      </c>
      <c r="H22" s="398">
        <v>35418.400000000001</v>
      </c>
      <c r="I22" s="398">
        <v>681.97500000000002</v>
      </c>
      <c r="J22" s="398">
        <v>924</v>
      </c>
      <c r="K22" s="398">
        <v>805.27001482777405</v>
      </c>
      <c r="L22" s="398">
        <v>34186.199999999997</v>
      </c>
      <c r="M22" s="398">
        <v>1155</v>
      </c>
      <c r="N22" s="398">
        <v>1426.95</v>
      </c>
      <c r="O22" s="398">
        <v>1324.4047093124941</v>
      </c>
      <c r="P22" s="397">
        <v>103665.60000000001</v>
      </c>
    </row>
    <row r="23" spans="2:16" ht="13.5" customHeight="1" x14ac:dyDescent="0.15">
      <c r="B23" s="401"/>
      <c r="C23" s="402">
        <v>8</v>
      </c>
      <c r="D23" s="394"/>
      <c r="E23" s="399">
        <v>840</v>
      </c>
      <c r="F23" s="399">
        <v>1050</v>
      </c>
      <c r="G23" s="399">
        <v>901.49654680457843</v>
      </c>
      <c r="H23" s="399">
        <v>22770.1</v>
      </c>
      <c r="I23" s="399">
        <v>681.97500000000002</v>
      </c>
      <c r="J23" s="399">
        <v>892.5</v>
      </c>
      <c r="K23" s="399">
        <v>813.28799278818019</v>
      </c>
      <c r="L23" s="399">
        <v>23582.2</v>
      </c>
      <c r="M23" s="399">
        <v>1137.0450000000001</v>
      </c>
      <c r="N23" s="399">
        <v>1426.95</v>
      </c>
      <c r="O23" s="399">
        <v>1339.0527193055229</v>
      </c>
      <c r="P23" s="394">
        <v>87639.8</v>
      </c>
    </row>
    <row r="24" spans="2:16" ht="13.5" customHeight="1" x14ac:dyDescent="0.15">
      <c r="B24" s="403"/>
      <c r="C24" s="404"/>
      <c r="D24" s="405"/>
      <c r="E24" s="398"/>
      <c r="F24" s="398"/>
      <c r="G24" s="398"/>
      <c r="H24" s="398"/>
      <c r="I24" s="398"/>
      <c r="J24" s="398"/>
      <c r="K24" s="398"/>
      <c r="L24" s="398"/>
      <c r="M24" s="398"/>
      <c r="N24" s="398"/>
      <c r="O24" s="398"/>
      <c r="P24" s="398"/>
    </row>
    <row r="25" spans="2:16" ht="13.5" customHeight="1" x14ac:dyDescent="0.15">
      <c r="B25" s="376"/>
      <c r="C25" s="404"/>
      <c r="D25" s="406"/>
      <c r="E25" s="398"/>
      <c r="F25" s="398"/>
      <c r="G25" s="398"/>
      <c r="H25" s="398"/>
      <c r="I25" s="398"/>
      <c r="J25" s="398"/>
      <c r="K25" s="398"/>
      <c r="L25" s="398"/>
      <c r="M25" s="398"/>
      <c r="N25" s="398"/>
      <c r="O25" s="398"/>
      <c r="P25" s="398"/>
    </row>
    <row r="26" spans="2:16" ht="13.5" customHeight="1" x14ac:dyDescent="0.15">
      <c r="B26" s="403" t="s">
        <v>124</v>
      </c>
      <c r="C26" s="404"/>
      <c r="D26" s="405"/>
      <c r="E26" s="398"/>
      <c r="F26" s="398"/>
      <c r="G26" s="398"/>
      <c r="H26" s="398"/>
      <c r="I26" s="398"/>
      <c r="J26" s="398"/>
      <c r="K26" s="398"/>
      <c r="L26" s="398"/>
      <c r="M26" s="398"/>
      <c r="N26" s="398"/>
      <c r="O26" s="398"/>
      <c r="P26" s="398"/>
    </row>
    <row r="27" spans="2:16" ht="13.5" customHeight="1" x14ac:dyDescent="0.15">
      <c r="B27" s="379">
        <v>41128</v>
      </c>
      <c r="C27" s="380"/>
      <c r="D27" s="381">
        <v>41131</v>
      </c>
      <c r="E27" s="407">
        <v>840</v>
      </c>
      <c r="F27" s="407">
        <v>1050</v>
      </c>
      <c r="G27" s="407">
        <v>918.63618984144784</v>
      </c>
      <c r="H27" s="407">
        <v>3546.5</v>
      </c>
      <c r="I27" s="407">
        <v>681.97500000000002</v>
      </c>
      <c r="J27" s="407">
        <v>889.35</v>
      </c>
      <c r="K27" s="407">
        <v>818.50458715596346</v>
      </c>
      <c r="L27" s="407">
        <v>3340.7</v>
      </c>
      <c r="M27" s="407">
        <v>1155</v>
      </c>
      <c r="N27" s="407">
        <v>1365</v>
      </c>
      <c r="O27" s="407">
        <v>1273.4238114156585</v>
      </c>
      <c r="P27" s="407">
        <v>15355.8</v>
      </c>
    </row>
    <row r="28" spans="2:16" ht="13.5" customHeight="1" x14ac:dyDescent="0.15">
      <c r="B28" s="382" t="s">
        <v>125</v>
      </c>
      <c r="C28" s="383"/>
      <c r="D28" s="381"/>
      <c r="E28" s="398"/>
      <c r="F28" s="398"/>
      <c r="G28" s="398"/>
      <c r="H28" s="398"/>
      <c r="I28" s="398"/>
      <c r="J28" s="398"/>
      <c r="K28" s="398"/>
      <c r="L28" s="398"/>
      <c r="M28" s="398"/>
      <c r="N28" s="398"/>
      <c r="O28" s="398"/>
      <c r="P28" s="398"/>
    </row>
    <row r="29" spans="2:16" ht="13.5" customHeight="1" x14ac:dyDescent="0.15">
      <c r="B29" s="379">
        <v>41134</v>
      </c>
      <c r="C29" s="380"/>
      <c r="D29" s="381">
        <v>41134</v>
      </c>
      <c r="E29" s="407">
        <v>0</v>
      </c>
      <c r="F29" s="407">
        <v>0</v>
      </c>
      <c r="G29" s="407">
        <v>0</v>
      </c>
      <c r="H29" s="407">
        <v>2182.4</v>
      </c>
      <c r="I29" s="407">
        <v>0</v>
      </c>
      <c r="J29" s="407">
        <v>0</v>
      </c>
      <c r="K29" s="407">
        <v>0</v>
      </c>
      <c r="L29" s="407">
        <v>2121</v>
      </c>
      <c r="M29" s="407">
        <v>0</v>
      </c>
      <c r="N29" s="407">
        <v>0</v>
      </c>
      <c r="O29" s="407">
        <v>0</v>
      </c>
      <c r="P29" s="407">
        <v>8835.7999999999993</v>
      </c>
    </row>
    <row r="30" spans="2:16" ht="13.5" customHeight="1" x14ac:dyDescent="0.15">
      <c r="B30" s="382" t="s">
        <v>126</v>
      </c>
      <c r="C30" s="383"/>
      <c r="D30" s="381"/>
      <c r="E30" s="398"/>
      <c r="F30" s="398"/>
      <c r="G30" s="398"/>
      <c r="H30" s="398"/>
      <c r="I30" s="398"/>
      <c r="J30" s="398"/>
      <c r="K30" s="398"/>
      <c r="L30" s="398"/>
      <c r="M30" s="398"/>
      <c r="N30" s="398"/>
      <c r="O30" s="398"/>
      <c r="P30" s="398"/>
    </row>
    <row r="31" spans="2:16" ht="13.5" customHeight="1" x14ac:dyDescent="0.15">
      <c r="B31" s="379">
        <v>41135</v>
      </c>
      <c r="C31" s="380"/>
      <c r="D31" s="381">
        <v>41141</v>
      </c>
      <c r="E31" s="407">
        <v>840</v>
      </c>
      <c r="F31" s="407">
        <v>1039.5</v>
      </c>
      <c r="G31" s="407">
        <v>891.90484438504166</v>
      </c>
      <c r="H31" s="407">
        <v>5225.3999999999996</v>
      </c>
      <c r="I31" s="407">
        <v>681.97500000000002</v>
      </c>
      <c r="J31" s="407">
        <v>892.5</v>
      </c>
      <c r="K31" s="407">
        <v>792.44414764448777</v>
      </c>
      <c r="L31" s="407">
        <v>6462.8</v>
      </c>
      <c r="M31" s="407">
        <v>1137.0450000000001</v>
      </c>
      <c r="N31" s="407">
        <v>1417.5</v>
      </c>
      <c r="O31" s="407">
        <v>1319.9449301432062</v>
      </c>
      <c r="P31" s="407">
        <v>24100.3</v>
      </c>
    </row>
    <row r="32" spans="2:16" ht="13.5" customHeight="1" x14ac:dyDescent="0.15">
      <c r="B32" s="382" t="s">
        <v>127</v>
      </c>
      <c r="C32" s="383"/>
      <c r="D32" s="381"/>
      <c r="E32" s="398"/>
      <c r="F32" s="398"/>
      <c r="G32" s="398"/>
      <c r="H32" s="398"/>
      <c r="I32" s="398"/>
      <c r="J32" s="398"/>
      <c r="K32" s="398"/>
      <c r="L32" s="398"/>
      <c r="M32" s="398"/>
      <c r="N32" s="398"/>
      <c r="O32" s="398"/>
      <c r="P32" s="398"/>
    </row>
    <row r="33" spans="2:18" ht="13.5" customHeight="1" x14ac:dyDescent="0.15">
      <c r="B33" s="379">
        <v>41142</v>
      </c>
      <c r="C33" s="380"/>
      <c r="D33" s="381">
        <v>41148</v>
      </c>
      <c r="E33" s="407">
        <v>840</v>
      </c>
      <c r="F33" s="407">
        <v>1039.5</v>
      </c>
      <c r="G33" s="407">
        <v>888.84716721487564</v>
      </c>
      <c r="H33" s="407">
        <v>6041.2</v>
      </c>
      <c r="I33" s="407">
        <v>681.97500000000002</v>
      </c>
      <c r="J33" s="407">
        <v>892.5</v>
      </c>
      <c r="K33" s="407">
        <v>817.45746030657347</v>
      </c>
      <c r="L33" s="407">
        <v>4849.8999999999996</v>
      </c>
      <c r="M33" s="407">
        <v>1155</v>
      </c>
      <c r="N33" s="407">
        <v>1426.95</v>
      </c>
      <c r="O33" s="407">
        <v>1361.9967036939661</v>
      </c>
      <c r="P33" s="407">
        <v>15298.8</v>
      </c>
    </row>
    <row r="34" spans="2:18" ht="13.5" customHeight="1" x14ac:dyDescent="0.15">
      <c r="B34" s="382" t="s">
        <v>128</v>
      </c>
      <c r="C34" s="383"/>
      <c r="D34" s="381"/>
      <c r="E34" s="398"/>
      <c r="F34" s="398"/>
      <c r="G34" s="398"/>
      <c r="H34" s="398"/>
      <c r="I34" s="398"/>
      <c r="J34" s="398"/>
      <c r="K34" s="398"/>
      <c r="L34" s="398"/>
      <c r="M34" s="398"/>
      <c r="N34" s="398"/>
      <c r="O34" s="398"/>
      <c r="P34" s="398"/>
    </row>
    <row r="35" spans="2:18" ht="13.5" customHeight="1" x14ac:dyDescent="0.15">
      <c r="B35" s="384">
        <v>41149</v>
      </c>
      <c r="C35" s="385"/>
      <c r="D35" s="386">
        <v>41155</v>
      </c>
      <c r="E35" s="408">
        <v>840</v>
      </c>
      <c r="F35" s="408">
        <v>1039.5</v>
      </c>
      <c r="G35" s="408">
        <v>909.94343509031364</v>
      </c>
      <c r="H35" s="408">
        <v>5774.6</v>
      </c>
      <c r="I35" s="408">
        <v>681.97500000000002</v>
      </c>
      <c r="J35" s="408">
        <v>892.5</v>
      </c>
      <c r="K35" s="408">
        <v>832.13136407969932</v>
      </c>
      <c r="L35" s="408">
        <v>6807.8</v>
      </c>
      <c r="M35" s="408">
        <v>1154.1600000000001</v>
      </c>
      <c r="N35" s="408">
        <v>1426.95</v>
      </c>
      <c r="O35" s="408">
        <v>1366.377607553957</v>
      </c>
      <c r="P35" s="408">
        <v>24049.1</v>
      </c>
    </row>
    <row r="36" spans="2:18" ht="3.75" customHeight="1" x14ac:dyDescent="0.15">
      <c r="B36" s="185"/>
      <c r="C36" s="204"/>
      <c r="D36" s="204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</row>
    <row r="37" spans="2:18" ht="13.5" customHeight="1" x14ac:dyDescent="0.15">
      <c r="B37" s="179"/>
      <c r="C37" s="409"/>
      <c r="D37" s="409"/>
    </row>
    <row r="38" spans="2:18" ht="13.5" customHeight="1" x14ac:dyDescent="0.15">
      <c r="B38" s="220"/>
      <c r="C38" s="409"/>
      <c r="D38" s="409"/>
      <c r="P38" s="337"/>
      <c r="Q38" s="177"/>
      <c r="R38" s="177"/>
    </row>
    <row r="39" spans="2:18" ht="13.5" customHeight="1" x14ac:dyDescent="0.15">
      <c r="B39" s="220"/>
      <c r="C39" s="409"/>
      <c r="D39" s="409"/>
      <c r="P39" s="337"/>
      <c r="Q39" s="177"/>
      <c r="R39" s="177"/>
    </row>
    <row r="40" spans="2:18" ht="13.5" customHeight="1" x14ac:dyDescent="0.15">
      <c r="B40" s="220"/>
      <c r="C40" s="409"/>
      <c r="D40" s="409"/>
      <c r="P40" s="337"/>
      <c r="Q40" s="177"/>
      <c r="R40" s="177"/>
    </row>
    <row r="41" spans="2:18" ht="13.5" customHeight="1" x14ac:dyDescent="0.15">
      <c r="B41" s="179"/>
      <c r="C41" s="409"/>
      <c r="P41" s="337"/>
      <c r="Q41" s="177"/>
      <c r="R41" s="177"/>
    </row>
    <row r="42" spans="2:18" ht="13.5" customHeight="1" x14ac:dyDescent="0.15">
      <c r="B42" s="179"/>
      <c r="C42" s="409"/>
      <c r="P42" s="337"/>
      <c r="Q42" s="177"/>
      <c r="R42" s="177"/>
    </row>
    <row r="43" spans="2:18" ht="13.5" customHeight="1" x14ac:dyDescent="0.15">
      <c r="B43" s="179"/>
      <c r="C43" s="409"/>
      <c r="P43" s="396"/>
      <c r="Q43" s="177"/>
      <c r="R43" s="177"/>
    </row>
    <row r="44" spans="2:18" x14ac:dyDescent="0.15">
      <c r="P44" s="396"/>
      <c r="Q44" s="177"/>
      <c r="R44" s="177"/>
    </row>
    <row r="45" spans="2:18" x14ac:dyDescent="0.15">
      <c r="P45" s="396"/>
      <c r="Q45" s="177"/>
      <c r="R45" s="177"/>
    </row>
    <row r="46" spans="2:18" x14ac:dyDescent="0.15">
      <c r="P46" s="177"/>
      <c r="Q46" s="177"/>
      <c r="R46" s="177"/>
    </row>
    <row r="47" spans="2:18" x14ac:dyDescent="0.15">
      <c r="P47" s="177"/>
      <c r="Q47" s="177"/>
      <c r="R47" s="177"/>
    </row>
    <row r="48" spans="2:18" x14ac:dyDescent="0.15">
      <c r="P48" s="177"/>
      <c r="Q48" s="177"/>
      <c r="R48" s="177"/>
    </row>
  </sheetData>
  <phoneticPr fontId="6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375" style="35" customWidth="1"/>
    <col min="17" max="16384" width="9" style="35"/>
  </cols>
  <sheetData>
    <row r="1" spans="1:33" s="19" customFormat="1" ht="19.5" customHeight="1" x14ac:dyDescent="0.15">
      <c r="A1" s="18"/>
      <c r="C1" s="20" t="s">
        <v>38</v>
      </c>
    </row>
    <row r="2" spans="1:33" s="26" customFormat="1" ht="15" customHeight="1" x14ac:dyDescent="0.15">
      <c r="A2" s="21"/>
      <c r="B2" s="21"/>
      <c r="C2" s="22" t="s">
        <v>39</v>
      </c>
      <c r="D2" s="23" t="s">
        <v>40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33" s="27" customFormat="1" x14ac:dyDescent="0.25">
      <c r="O3" s="28"/>
      <c r="P3" s="29" t="s">
        <v>41</v>
      </c>
    </row>
    <row r="4" spans="1:33" ht="18.75" customHeight="1" x14ac:dyDescent="0.15">
      <c r="A4" s="30"/>
      <c r="B4" s="31"/>
      <c r="C4" s="32"/>
      <c r="D4" s="707" t="s">
        <v>42</v>
      </c>
      <c r="E4" s="708"/>
      <c r="F4" s="708"/>
      <c r="G4" s="708"/>
      <c r="H4" s="709"/>
      <c r="I4" s="33"/>
      <c r="J4" s="33"/>
      <c r="K4" s="707" t="s">
        <v>43</v>
      </c>
      <c r="L4" s="708"/>
      <c r="M4" s="709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</row>
    <row r="5" spans="1:33" ht="18.75" customHeight="1" x14ac:dyDescent="0.15">
      <c r="A5" s="36"/>
      <c r="B5" s="37"/>
      <c r="C5" s="38"/>
      <c r="D5" s="710" t="s">
        <v>44</v>
      </c>
      <c r="E5" s="711"/>
      <c r="F5" s="39" t="s">
        <v>45</v>
      </c>
      <c r="G5" s="40" t="s">
        <v>46</v>
      </c>
      <c r="H5" s="712" t="s">
        <v>47</v>
      </c>
      <c r="I5" s="41" t="s">
        <v>48</v>
      </c>
      <c r="J5" s="41" t="s">
        <v>49</v>
      </c>
      <c r="K5" s="39" t="s">
        <v>50</v>
      </c>
      <c r="L5" s="39" t="s">
        <v>51</v>
      </c>
      <c r="M5" s="712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spans="1:33" ht="18.75" customHeight="1" x14ac:dyDescent="0.15">
      <c r="A6" s="42"/>
      <c r="B6" s="43"/>
      <c r="C6" s="44"/>
      <c r="D6" s="113" t="s">
        <v>55</v>
      </c>
      <c r="E6" s="112" t="s">
        <v>56</v>
      </c>
      <c r="F6" s="45" t="s">
        <v>57</v>
      </c>
      <c r="G6" s="46" t="s">
        <v>56</v>
      </c>
      <c r="H6" s="713"/>
      <c r="I6" s="47"/>
      <c r="J6" s="47"/>
      <c r="K6" s="45" t="s">
        <v>58</v>
      </c>
      <c r="L6" s="45" t="s">
        <v>59</v>
      </c>
      <c r="M6" s="713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16.5" customHeight="1" x14ac:dyDescent="0.15">
      <c r="A7" s="48" t="s">
        <v>0</v>
      </c>
      <c r="B7" s="49">
        <v>20</v>
      </c>
      <c r="C7" s="50" t="s">
        <v>1</v>
      </c>
      <c r="D7" s="114">
        <v>4040032.56</v>
      </c>
      <c r="E7" s="100">
        <v>15980228</v>
      </c>
      <c r="F7" s="51">
        <v>19874418.799999997</v>
      </c>
      <c r="G7" s="52">
        <v>11367002.800000001</v>
      </c>
      <c r="H7" s="51">
        <v>51261682.159999996</v>
      </c>
      <c r="I7" s="51">
        <v>15758808.300000001</v>
      </c>
      <c r="J7" s="51">
        <v>67020490.459999993</v>
      </c>
      <c r="K7" s="51">
        <v>131796039</v>
      </c>
      <c r="L7" s="51">
        <v>6543500.9000000004</v>
      </c>
      <c r="M7" s="51">
        <v>138339539.90000001</v>
      </c>
      <c r="N7" s="51">
        <v>27729821</v>
      </c>
      <c r="O7" s="51">
        <v>166069360.90000001</v>
      </c>
      <c r="P7" s="51">
        <v>233089851.36000001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16.5" customHeight="1" x14ac:dyDescent="0.15">
      <c r="A8" s="53" t="s">
        <v>60</v>
      </c>
      <c r="B8" s="49">
        <v>21</v>
      </c>
      <c r="C8" s="54" t="s">
        <v>60</v>
      </c>
      <c r="D8" s="51">
        <v>4308030.8000000007</v>
      </c>
      <c r="E8" s="100">
        <v>20658313.399999999</v>
      </c>
      <c r="F8" s="51">
        <v>22251253.899999999</v>
      </c>
      <c r="G8" s="52">
        <v>14877455.9</v>
      </c>
      <c r="H8" s="51">
        <v>62095053.999999993</v>
      </c>
      <c r="I8" s="51">
        <v>14761710</v>
      </c>
      <c r="J8" s="51">
        <v>76856764</v>
      </c>
      <c r="K8" s="51">
        <v>180254578</v>
      </c>
      <c r="L8" s="51">
        <v>8026509.6000000006</v>
      </c>
      <c r="M8" s="51">
        <v>188281087.59999999</v>
      </c>
      <c r="N8" s="51">
        <v>26270352</v>
      </c>
      <c r="O8" s="51">
        <v>214551439.59999999</v>
      </c>
      <c r="P8" s="51">
        <v>291408203.60000002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ht="16.5" customHeight="1" x14ac:dyDescent="0.15">
      <c r="A9" s="53" t="s">
        <v>60</v>
      </c>
      <c r="B9" s="49">
        <v>22</v>
      </c>
      <c r="C9" s="54" t="s">
        <v>60</v>
      </c>
      <c r="D9" s="51">
        <v>4498051</v>
      </c>
      <c r="E9" s="52">
        <v>19319951</v>
      </c>
      <c r="F9" s="51">
        <v>19202842</v>
      </c>
      <c r="G9" s="51">
        <v>14586386</v>
      </c>
      <c r="H9" s="51">
        <v>57607230</v>
      </c>
      <c r="I9" s="51">
        <v>12653651</v>
      </c>
      <c r="J9" s="51">
        <v>70260880</v>
      </c>
      <c r="K9" s="51">
        <v>174211344</v>
      </c>
      <c r="L9" s="51">
        <v>7282944</v>
      </c>
      <c r="M9" s="51">
        <v>181494288</v>
      </c>
      <c r="N9" s="51">
        <v>24487180</v>
      </c>
      <c r="O9" s="51">
        <v>205981468</v>
      </c>
      <c r="P9" s="51">
        <v>276242348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ht="16.5" customHeight="1" x14ac:dyDescent="0.15">
      <c r="A10" s="55" t="s">
        <v>60</v>
      </c>
      <c r="B10" s="56">
        <v>23</v>
      </c>
      <c r="C10" s="57" t="s">
        <v>60</v>
      </c>
      <c r="D10" s="59">
        <f>(収集データ量_首都圏!D10+収集データ量_近畿圏!D10+収集データ量_中京圏!D10)</f>
        <v>4706098</v>
      </c>
      <c r="E10" s="59">
        <f>(収集データ量_首都圏!E10+収集データ量_近畿圏!E10+収集データ量_中京圏!E10+収集データ量_九州地域!E10)</f>
        <v>17688440</v>
      </c>
      <c r="F10" s="59">
        <f>(収集データ量_首都圏!F10+収集データ量_近畿圏!F10+収集データ量_中京圏!F10+収集データ量_九州地域!F10)</f>
        <v>18682218</v>
      </c>
      <c r="G10" s="59">
        <f>(収集データ量_首都圏!G10+収集データ量_近畿圏!G10+収集データ量_中京圏!G10+収集データ量_九州地域!G10)</f>
        <v>9808916</v>
      </c>
      <c r="H10" s="59">
        <f>(収集データ量_首都圏!H10+収集データ量_近畿圏!H10+収集データ量_中京圏!H10+収集データ量_九州地域!H10)</f>
        <v>50885672</v>
      </c>
      <c r="I10" s="59">
        <f>(収集データ量_首都圏!I10+収集データ量_近畿圏!I10+収集データ量_中京圏!I10+収集データ量_九州地域!I10)</f>
        <v>9466474</v>
      </c>
      <c r="J10" s="59">
        <f>(収集データ量_首都圏!J10+収集データ量_近畿圏!J10+収集データ量_中京圏!J10+収集データ量_九州地域!J10)</f>
        <v>60352146</v>
      </c>
      <c r="K10" s="59">
        <f>(収集データ量_首都圏!K10+収集データ量_近畿圏!K10+収集データ量_中京圏!K10+収集データ量_九州地域!K10)</f>
        <v>172447575</v>
      </c>
      <c r="L10" s="59">
        <f>(収集データ量_首都圏!L10+収集データ量_近畿圏!L10+収集データ量_中京圏!L10+収集データ量_九州地域!L10)</f>
        <v>6822187</v>
      </c>
      <c r="M10" s="59">
        <f>(収集データ量_首都圏!M10+収集データ量_近畿圏!M10+収集データ量_中京圏!M10+収集データ量_九州地域!M10)</f>
        <v>179269762</v>
      </c>
      <c r="N10" s="59">
        <f>(収集データ量_首都圏!N10+収集データ量_近畿圏!N10+収集データ量_中京圏!N10+収集データ量_九州地域!N10)</f>
        <v>27188384</v>
      </c>
      <c r="O10" s="59">
        <f>(収集データ量_首都圏!O10+収集データ量_近畿圏!O10+収集データ量_中京圏!O10+収集データ量_九州地域!O10)</f>
        <v>206458146</v>
      </c>
      <c r="P10" s="58">
        <f>(収集データ量_首都圏!P10+収集データ量_近畿圏!P10+収集データ量_中京圏!P10+収集データ量_九州地域!P10)</f>
        <v>266810292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ht="16.5" customHeight="1" x14ac:dyDescent="0.15">
      <c r="A11" s="53" t="s">
        <v>81</v>
      </c>
      <c r="B11" s="49">
        <v>1</v>
      </c>
      <c r="C11" s="60" t="s">
        <v>61</v>
      </c>
      <c r="D11" s="59">
        <f>(収集データ量_首都圏!D11+収集データ量_近畿圏!D11+収集データ量_中京圏!D11)</f>
        <v>484622</v>
      </c>
      <c r="E11" s="58">
        <f>(収集データ量_首都圏!E11+収集データ量_近畿圏!E11+収集データ量_中京圏!E11+収集データ量_九州地域!E11)</f>
        <v>1609510</v>
      </c>
      <c r="F11" s="58">
        <f>(収集データ量_首都圏!F11+収集データ量_近畿圏!F11+収集データ量_中京圏!F11+収集データ量_九州地域!F11)</f>
        <v>1447058</v>
      </c>
      <c r="G11" s="59">
        <f>(収集データ量_首都圏!G11+収集データ量_近畿圏!G11+収集データ量_中京圏!G11+収集データ量_九州地域!G11)</f>
        <v>1156452</v>
      </c>
      <c r="H11" s="59">
        <f t="shared" ref="H11:H26" si="0">D11+E11+F11+G11</f>
        <v>4697642</v>
      </c>
      <c r="I11" s="59">
        <f>(収集データ量_首都圏!I11+収集データ量_近畿圏!I11+収集データ量_中京圏!I11)</f>
        <v>794987</v>
      </c>
      <c r="J11" s="59">
        <f t="shared" ref="J11:J26" si="1">H11+I11</f>
        <v>5492629</v>
      </c>
      <c r="K11" s="59">
        <f>(収集データ量_首都圏!K11+収集データ量_近畿圏!K11+収集データ量_中京圏!K11+収集データ量_九州地域!K11)</f>
        <v>15259492</v>
      </c>
      <c r="L11" s="59">
        <f>(収集データ量_首都圏!L11+収集データ量_近畿圏!L11+収集データ量_中京圏!L11)</f>
        <v>443646</v>
      </c>
      <c r="M11" s="59">
        <f t="shared" ref="M11:M26" si="2">K11+L11</f>
        <v>15703138</v>
      </c>
      <c r="N11" s="59">
        <f>(収集データ量_首都圏!N11+収集データ量_近畿圏!N11+収集データ量_中京圏!N11)</f>
        <v>2268158</v>
      </c>
      <c r="O11" s="59">
        <f t="shared" ref="O11:O26" si="3">M11+N11</f>
        <v>17971296</v>
      </c>
      <c r="P11" s="61">
        <f t="shared" ref="P11:P26" si="4">J11+O11</f>
        <v>23463925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ht="16.5" customHeight="1" x14ac:dyDescent="0.15">
      <c r="A12" s="53"/>
      <c r="B12" s="49">
        <v>2</v>
      </c>
      <c r="C12" s="60"/>
      <c r="D12" s="67">
        <f>(収集データ量_首都圏!D12+収集データ量_近畿圏!D12+収集データ量_中京圏!D12)</f>
        <v>330474</v>
      </c>
      <c r="E12" s="58">
        <f>(収集データ量_首都圏!E12+収集データ量_近畿圏!E12+収集データ量_中京圏!E12+収集データ量_九州地域!E12)</f>
        <v>1313334</v>
      </c>
      <c r="F12" s="58">
        <f>(収集データ量_首都圏!F12+収集データ量_近畿圏!F12+収集データ量_中京圏!F12+収集データ量_九州地域!F12)</f>
        <v>1565141</v>
      </c>
      <c r="G12" s="59">
        <f>(収集データ量_首都圏!G12+収集データ量_近畿圏!G12+収集データ量_中京圏!G12+収集データ量_九州地域!G12)</f>
        <v>900717</v>
      </c>
      <c r="H12" s="59">
        <f t="shared" si="0"/>
        <v>4109666</v>
      </c>
      <c r="I12" s="59">
        <f>(収集データ量_首都圏!I12+収集データ量_近畿圏!I12+収集データ量_中京圏!I12)</f>
        <v>599884</v>
      </c>
      <c r="J12" s="59">
        <f t="shared" si="1"/>
        <v>4709550</v>
      </c>
      <c r="K12" s="59">
        <f>(収集データ量_首都圏!K12+収集データ量_近畿圏!K12+収集データ量_中京圏!K12+収集データ量_九州地域!K12)</f>
        <v>15148699</v>
      </c>
      <c r="L12" s="59">
        <f>(収集データ量_首都圏!L12+収集データ量_近畿圏!L12+収集データ量_中京圏!L12)</f>
        <v>564885</v>
      </c>
      <c r="M12" s="59">
        <f t="shared" si="2"/>
        <v>15713584</v>
      </c>
      <c r="N12" s="59">
        <f>(収集データ量_首都圏!N12+収集データ量_近畿圏!N12+収集データ量_中京圏!N12)</f>
        <v>2110690</v>
      </c>
      <c r="O12" s="59">
        <f t="shared" si="3"/>
        <v>17824274</v>
      </c>
      <c r="P12" s="61">
        <f t="shared" si="4"/>
        <v>22533824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ht="16.5" customHeight="1" x14ac:dyDescent="0.15">
      <c r="A13" s="62"/>
      <c r="B13" s="49">
        <v>3</v>
      </c>
      <c r="C13" s="63"/>
      <c r="D13" s="67">
        <f>(収集データ量_首都圏!D13+収集データ量_近畿圏!D13+収集データ量_中京圏!D13)</f>
        <v>355024</v>
      </c>
      <c r="E13" s="58">
        <f>(収集データ量_首都圏!E13+収集データ量_近畿圏!E13+収集データ量_中京圏!E13+収集データ量_九州地域!E13)</f>
        <v>1668931</v>
      </c>
      <c r="F13" s="58">
        <f>(収集データ量_首都圏!F13+収集データ量_近畿圏!F13+収集データ量_中京圏!F13+収集データ量_九州地域!F13)</f>
        <v>1637055</v>
      </c>
      <c r="G13" s="59">
        <f>(収集データ量_首都圏!G13+収集データ量_近畿圏!G13+収集データ量_中京圏!G13+収集データ量_九州地域!G13)</f>
        <v>846102</v>
      </c>
      <c r="H13" s="59">
        <f t="shared" si="0"/>
        <v>4507112</v>
      </c>
      <c r="I13" s="59">
        <f>(収集データ量_首都圏!I13+収集データ量_近畿圏!I13+収集データ量_中京圏!I13)</f>
        <v>811655</v>
      </c>
      <c r="J13" s="59">
        <f t="shared" si="1"/>
        <v>5318767</v>
      </c>
      <c r="K13" s="59">
        <f>(収集データ量_首都圏!K13+収集データ量_近畿圏!K13+収集データ量_中京圏!K13+収集データ量_九州地域!K13)</f>
        <v>15002026</v>
      </c>
      <c r="L13" s="59">
        <f>(収集データ量_首都圏!L13+収集データ量_近畿圏!L13+収集データ量_中京圏!L13)</f>
        <v>547078</v>
      </c>
      <c r="M13" s="59">
        <f t="shared" si="2"/>
        <v>15549104</v>
      </c>
      <c r="N13" s="59">
        <f>(収集データ量_首都圏!N13+収集データ量_近畿圏!N13+収集データ量_中京圏!N13)</f>
        <v>2134314</v>
      </c>
      <c r="O13" s="59">
        <f t="shared" si="3"/>
        <v>17683418</v>
      </c>
      <c r="P13" s="61">
        <f t="shared" si="4"/>
        <v>23002185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ht="16.5" customHeight="1" x14ac:dyDescent="0.15">
      <c r="A14" s="62"/>
      <c r="B14" s="49">
        <v>4</v>
      </c>
      <c r="C14" s="101"/>
      <c r="D14" s="67">
        <f>(収集データ量_首都圏!D14+収集データ量_近畿圏!D14+収集データ量_中京圏!D14)</f>
        <v>376624</v>
      </c>
      <c r="E14" s="58">
        <f>(収集データ量_首都圏!E14+収集データ量_近畿圏!E14+収集データ量_中京圏!E14+収集データ量_九州地域!E14)</f>
        <v>1425141</v>
      </c>
      <c r="F14" s="58">
        <f>(収集データ量_首都圏!F14+収集データ量_近畿圏!F14+収集データ量_中京圏!F14+収集データ量_九州地域!F14)</f>
        <v>1737322</v>
      </c>
      <c r="G14" s="59">
        <f>(収集データ量_首都圏!G14+収集データ量_近畿圏!G14+収集データ量_中京圏!G14+収集データ量_九州地域!G14)</f>
        <v>914498</v>
      </c>
      <c r="H14" s="59">
        <f t="shared" si="0"/>
        <v>4453585</v>
      </c>
      <c r="I14" s="59">
        <f>(収集データ量_首都圏!I14+収集データ量_近畿圏!I14+収集データ量_中京圏!I14)</f>
        <v>734519</v>
      </c>
      <c r="J14" s="59">
        <f t="shared" si="1"/>
        <v>5188104</v>
      </c>
      <c r="K14" s="59">
        <f>(収集データ量_首都圏!K14+収集データ量_近畿圏!K14+収集データ量_中京圏!K14+収集データ量_九州地域!K14)</f>
        <v>13669070</v>
      </c>
      <c r="L14" s="59">
        <f>(収集データ量_首都圏!L14+収集データ量_近畿圏!L14+収集データ量_中京圏!L14)</f>
        <v>506774</v>
      </c>
      <c r="M14" s="59">
        <f t="shared" si="2"/>
        <v>14175844</v>
      </c>
      <c r="N14" s="59">
        <f>(収集データ量_首都圏!N14+収集データ量_近畿圏!N14+収集データ量_中京圏!N14)</f>
        <v>2396778</v>
      </c>
      <c r="O14" s="59">
        <f t="shared" si="3"/>
        <v>16572622</v>
      </c>
      <c r="P14" s="61">
        <f t="shared" si="4"/>
        <v>21760726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6.5" customHeight="1" x14ac:dyDescent="0.15">
      <c r="A15" s="62"/>
      <c r="B15" s="49">
        <v>5</v>
      </c>
      <c r="C15" s="64"/>
      <c r="D15" s="67">
        <f>(収集データ量_首都圏!D15+収集データ量_近畿圏!D15+収集データ量_中京圏!D15)</f>
        <v>349285</v>
      </c>
      <c r="E15" s="58">
        <f>(収集データ量_首都圏!E15+収集データ量_近畿圏!E15+収集データ量_中京圏!E15+収集データ量_九州地域!E15)</f>
        <v>1371612</v>
      </c>
      <c r="F15" s="58">
        <f>(収集データ量_首都圏!F15+収集データ量_近畿圏!F15+収集データ量_中京圏!F15+収集データ量_九州地域!F15)</f>
        <v>1876992</v>
      </c>
      <c r="G15" s="59">
        <f>(収集データ量_首都圏!G15+収集データ量_近畿圏!G15+収集データ量_中京圏!G15+収集データ量_九州地域!G15)</f>
        <v>1032556</v>
      </c>
      <c r="H15" s="59">
        <f t="shared" si="0"/>
        <v>4630445</v>
      </c>
      <c r="I15" s="59">
        <f>(収集データ量_首都圏!I15+収集データ量_近畿圏!I15+収集データ量_中京圏!I15)</f>
        <v>779170</v>
      </c>
      <c r="J15" s="59">
        <f t="shared" si="1"/>
        <v>5409615</v>
      </c>
      <c r="K15" s="59">
        <f>(収集データ量_首都圏!K15+収集データ量_近畿圏!K15+収集データ量_中京圏!K15+収集データ量_九州地域!K15)</f>
        <v>14983900</v>
      </c>
      <c r="L15" s="59">
        <f>(収集データ量_首都圏!L15+収集データ量_近畿圏!L15+収集データ量_中京圏!L15)</f>
        <v>574236</v>
      </c>
      <c r="M15" s="59">
        <f t="shared" si="2"/>
        <v>15558136</v>
      </c>
      <c r="N15" s="59">
        <f>(収集データ量_首都圏!N15+収集データ量_近畿圏!N15+収集データ量_中京圏!N15)</f>
        <v>1831198</v>
      </c>
      <c r="O15" s="59">
        <f t="shared" si="3"/>
        <v>17389334</v>
      </c>
      <c r="P15" s="61">
        <f t="shared" si="4"/>
        <v>22798949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16.5" customHeight="1" x14ac:dyDescent="0.15">
      <c r="A16" s="62"/>
      <c r="B16" s="49">
        <v>6</v>
      </c>
      <c r="C16" s="65"/>
      <c r="D16" s="67">
        <f>(収集データ量_首都圏!D16+収集データ量_近畿圏!D16+収集データ量_中京圏!D16)</f>
        <v>359529</v>
      </c>
      <c r="E16" s="58">
        <f>(収集データ量_首都圏!E16+収集データ量_近畿圏!E16+収集データ量_中京圏!E16+収集データ量_九州地域!E16)</f>
        <v>1337646</v>
      </c>
      <c r="F16" s="58">
        <f>(収集データ量_首都圏!F16+収集データ量_近畿圏!F16+収集データ量_中京圏!F16+収集データ量_九州地域!F16)</f>
        <v>1269852</v>
      </c>
      <c r="G16" s="59">
        <f>(収集データ量_首都圏!G16+収集データ量_近畿圏!G16+収集データ量_中京圏!G16+収集データ量_九州地域!G16)</f>
        <v>824696</v>
      </c>
      <c r="H16" s="59">
        <f t="shared" si="0"/>
        <v>3791723</v>
      </c>
      <c r="I16" s="59">
        <f>(収集データ量_首都圏!I16+収集データ量_近畿圏!I16+収集データ量_中京圏!I16)</f>
        <v>727277</v>
      </c>
      <c r="J16" s="59">
        <f t="shared" si="1"/>
        <v>4519000</v>
      </c>
      <c r="K16" s="59">
        <f>(収集データ量_首都圏!K16+収集データ量_近畿圏!K16+収集データ量_中京圏!K16+収集データ量_九州地域!K16)</f>
        <v>14087631</v>
      </c>
      <c r="L16" s="59">
        <f>(収集データ量_首都圏!L16+収集データ量_近畿圏!L16+収集データ量_中京圏!L16)</f>
        <v>484764</v>
      </c>
      <c r="M16" s="59">
        <f t="shared" si="2"/>
        <v>14572395</v>
      </c>
      <c r="N16" s="59">
        <f>(収集データ量_首都圏!N16+収集データ量_近畿圏!N16+収集データ量_中京圏!N16)</f>
        <v>2439279</v>
      </c>
      <c r="O16" s="59">
        <f t="shared" si="3"/>
        <v>17011674</v>
      </c>
      <c r="P16" s="61">
        <f t="shared" si="4"/>
        <v>21530674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ht="16.5" customHeight="1" x14ac:dyDescent="0.15">
      <c r="A17" s="62"/>
      <c r="B17" s="49">
        <v>7</v>
      </c>
      <c r="C17" s="65"/>
      <c r="D17" s="67">
        <f>(収集データ量_首都圏!D17+収集データ量_近畿圏!D17+収集データ量_中京圏!D17)</f>
        <v>353400</v>
      </c>
      <c r="E17" s="58">
        <f>(収集データ量_首都圏!E17+収集データ量_近畿圏!E17+収集データ量_中京圏!E17+収集データ量_九州地域!E17)</f>
        <v>1239885</v>
      </c>
      <c r="F17" s="58">
        <f>(収集データ量_首都圏!F17+収集データ量_近畿圏!F17+収集データ量_中京圏!F17+収集データ量_九州地域!F17)</f>
        <v>1397927</v>
      </c>
      <c r="G17" s="59">
        <f>(収集データ量_首都圏!G17+収集データ量_近畿圏!G17+収集データ量_中京圏!G17+収集データ量_九州地域!G17)</f>
        <v>685502</v>
      </c>
      <c r="H17" s="59">
        <f t="shared" si="0"/>
        <v>3676714</v>
      </c>
      <c r="I17" s="59">
        <f>(収集データ量_首都圏!I17+収集データ量_近畿圏!I17+収集データ量_中京圏!I17)</f>
        <v>641801</v>
      </c>
      <c r="J17" s="59">
        <f t="shared" si="1"/>
        <v>4318515</v>
      </c>
      <c r="K17" s="59">
        <f>(収集データ量_首都圏!K17+収集データ量_近畿圏!K17+収集データ量_中京圏!K17+収集データ量_九州地域!K17)</f>
        <v>12067271</v>
      </c>
      <c r="L17" s="59">
        <f>(収集データ量_首都圏!L17+収集データ量_近畿圏!L17+収集データ量_中京圏!L17)</f>
        <v>548144</v>
      </c>
      <c r="M17" s="59">
        <f t="shared" si="2"/>
        <v>12615415</v>
      </c>
      <c r="N17" s="59">
        <f>(収集データ量_首都圏!N17+収集データ量_近畿圏!N17+収集データ量_中京圏!N17)</f>
        <v>2221007</v>
      </c>
      <c r="O17" s="59">
        <f t="shared" si="3"/>
        <v>14836422</v>
      </c>
      <c r="P17" s="61">
        <f t="shared" si="4"/>
        <v>19154937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ht="16.5" customHeight="1" x14ac:dyDescent="0.15">
      <c r="A18" s="62"/>
      <c r="B18" s="49">
        <v>8</v>
      </c>
      <c r="C18" s="64"/>
      <c r="D18" s="67">
        <f>(収集データ量_首都圏!D18+収集データ量_近畿圏!D18+収集データ量_中京圏!D18)</f>
        <v>375760</v>
      </c>
      <c r="E18" s="58">
        <f>(収集データ量_首都圏!E18+収集データ量_近畿圏!E18+収集データ量_中京圏!E18+収集データ量_九州地域!E18)</f>
        <v>1542718</v>
      </c>
      <c r="F18" s="58">
        <f>(収集データ量_首都圏!F18+収集データ量_近畿圏!F18+収集データ量_中京圏!F18+収集データ量_九州地域!F18)</f>
        <v>1542418</v>
      </c>
      <c r="G18" s="59">
        <f>(収集データ量_首都圏!G18+収集データ量_近畿圏!G18+収集データ量_中京圏!G18+収集データ量_九州地域!G18)</f>
        <v>546032</v>
      </c>
      <c r="H18" s="59">
        <f t="shared" si="0"/>
        <v>4006928</v>
      </c>
      <c r="I18" s="59">
        <f>(収集データ量_首都圏!I18+収集データ量_近畿圏!I18+収集データ量_中京圏!I18)</f>
        <v>998403</v>
      </c>
      <c r="J18" s="59">
        <f t="shared" si="1"/>
        <v>5005331</v>
      </c>
      <c r="K18" s="59">
        <f>(収集データ量_首都圏!K18+収集データ量_近畿圏!K18+収集データ量_中京圏!K18+収集データ量_九州地域!K18)</f>
        <v>13856431</v>
      </c>
      <c r="L18" s="59">
        <f>(収集データ量_首都圏!L18+収集データ量_近畿圏!L18+収集データ量_中京圏!L18)</f>
        <v>782424</v>
      </c>
      <c r="M18" s="59">
        <f t="shared" si="2"/>
        <v>14638855</v>
      </c>
      <c r="N18" s="59">
        <f>(収集データ量_首都圏!N18+収集データ量_近畿圏!N18+収集データ量_中京圏!N18)</f>
        <v>2696152</v>
      </c>
      <c r="O18" s="59">
        <f t="shared" si="3"/>
        <v>17335007</v>
      </c>
      <c r="P18" s="61">
        <f t="shared" si="4"/>
        <v>22340338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ht="16.5" customHeight="1" x14ac:dyDescent="0.15">
      <c r="A19" s="62"/>
      <c r="B19" s="49">
        <v>9</v>
      </c>
      <c r="C19" s="64"/>
      <c r="D19" s="66">
        <f>(収集データ量_首都圏!D19+収集データ量_近畿圏!D19+収集データ量_中京圏!D19)</f>
        <v>328748</v>
      </c>
      <c r="E19" s="58">
        <f>(収集データ量_首都圏!E19+収集データ量_近畿圏!E19+収集データ量_中京圏!E19+収集データ量_九州地域!E19)</f>
        <v>1163493</v>
      </c>
      <c r="F19" s="58">
        <f>(収集データ量_首都圏!F19+収集データ量_近畿圏!F19+収集データ量_中京圏!F19+収集データ量_九州地域!F19)</f>
        <v>1404755</v>
      </c>
      <c r="G19" s="59">
        <f>(収集データ量_首都圏!G19+収集データ量_近畿圏!G19+収集データ量_中京圏!G19+収集データ量_九州地域!G19)</f>
        <v>579049</v>
      </c>
      <c r="H19" s="59">
        <f t="shared" si="0"/>
        <v>3476045</v>
      </c>
      <c r="I19" s="59">
        <f>(収集データ量_首都圏!I19+収集データ量_近畿圏!I19+収集データ量_中京圏!I19)</f>
        <v>921375</v>
      </c>
      <c r="J19" s="59">
        <f t="shared" si="1"/>
        <v>4397420</v>
      </c>
      <c r="K19" s="59">
        <f>(収集データ量_首都圏!K19+収集データ量_近畿圏!K19+収集データ量_中京圏!K19+収集データ量_九州地域!K19)</f>
        <v>12930893</v>
      </c>
      <c r="L19" s="59">
        <f>(収集データ量_首都圏!L19+収集データ量_近畿圏!L19+収集データ量_中京圏!L19)</f>
        <v>512445</v>
      </c>
      <c r="M19" s="59">
        <f t="shared" si="2"/>
        <v>13443338</v>
      </c>
      <c r="N19" s="59">
        <f>(収集データ量_首都圏!N19+収集データ量_近畿圏!N19+収集データ量_中京圏!N19)</f>
        <v>2386091</v>
      </c>
      <c r="O19" s="59">
        <f t="shared" si="3"/>
        <v>15829429</v>
      </c>
      <c r="P19" s="61">
        <f t="shared" si="4"/>
        <v>20226849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ht="16.5" customHeight="1" x14ac:dyDescent="0.15">
      <c r="A20" s="62"/>
      <c r="B20" s="49">
        <v>10</v>
      </c>
      <c r="C20" s="64"/>
      <c r="D20" s="67">
        <f>(収集データ量_首都圏!D20+収集データ量_近畿圏!D20+収集データ量_中京圏!D20)</f>
        <v>375367</v>
      </c>
      <c r="E20" s="66">
        <f>(収集データ量_首都圏!E20+収集データ量_近畿圏!E20+収集データ量_中京圏!E20+収集データ量_九州地域!E20)</f>
        <v>1177866</v>
      </c>
      <c r="F20" s="66">
        <f>(収集データ量_首都圏!F20+収集データ量_近畿圏!F20+収集データ量_中京圏!F20+収集データ量_九州地域!F20)</f>
        <v>1368630</v>
      </c>
      <c r="G20" s="67">
        <f>(収集データ量_首都圏!G20+収集データ量_近畿圏!G20+収集データ量_中京圏!G20+収集データ量_九州地域!G20)</f>
        <v>687631</v>
      </c>
      <c r="H20" s="67">
        <f t="shared" si="0"/>
        <v>3609494</v>
      </c>
      <c r="I20" s="67">
        <f>(収集データ量_首都圏!I20+収集データ量_近畿圏!I20+収集データ量_中京圏!I20)</f>
        <v>870043</v>
      </c>
      <c r="J20" s="67">
        <f t="shared" si="1"/>
        <v>4479537</v>
      </c>
      <c r="K20" s="67">
        <f>(収集データ量_首都圏!K20+収集データ量_近畿圏!K20+収集データ量_中京圏!K20+収集データ量_九州地域!K20)</f>
        <v>14916723</v>
      </c>
      <c r="L20" s="67">
        <f>(収集データ量_首都圏!L20+収集データ量_近畿圏!L20+収集データ量_中京圏!L20)</f>
        <v>535613</v>
      </c>
      <c r="M20" s="67">
        <f t="shared" si="2"/>
        <v>15452336</v>
      </c>
      <c r="N20" s="67">
        <f>(収集データ量_首都圏!N20+収集データ量_近畿圏!N20+収集データ量_中京圏!N20)</f>
        <v>2305322</v>
      </c>
      <c r="O20" s="67">
        <f t="shared" si="3"/>
        <v>17757658</v>
      </c>
      <c r="P20" s="68">
        <f t="shared" si="4"/>
        <v>22237195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ht="16.5" customHeight="1" x14ac:dyDescent="0.15">
      <c r="A21" s="62"/>
      <c r="B21" s="49">
        <v>11</v>
      </c>
      <c r="C21" s="64"/>
      <c r="D21" s="67">
        <f>(収集データ量_首都圏!D21+収集データ量_近畿圏!D21+収集データ量_中京圏!D21)</f>
        <v>372405</v>
      </c>
      <c r="E21" s="66">
        <f>(収集データ量_首都圏!E21+収集データ量_近畿圏!E21+収集データ量_中京圏!E21+収集データ量_九州地域!E21)</f>
        <v>1803280</v>
      </c>
      <c r="F21" s="67">
        <f>(収集データ量_首都圏!F21+収集データ量_近畿圏!F21+収集データ量_中京圏!F21+収集データ量_九州地域!F21)</f>
        <v>1687916</v>
      </c>
      <c r="G21" s="67">
        <f>(収集データ量_首都圏!G21+収集データ量_近畿圏!G21+収集データ量_中京圏!G21+収集データ量_九州地域!G21)</f>
        <v>773696</v>
      </c>
      <c r="H21" s="67">
        <f t="shared" si="0"/>
        <v>4637297</v>
      </c>
      <c r="I21" s="67">
        <f>(収集データ量_首都圏!I21+収集データ量_近畿圏!I21+収集データ量_中京圏!I21)</f>
        <v>787148</v>
      </c>
      <c r="J21" s="67">
        <f t="shared" si="1"/>
        <v>5424445</v>
      </c>
      <c r="K21" s="67">
        <f>(収集データ量_首都圏!K21+収集データ量_近畿圏!K21+収集データ量_中京圏!K21+収集データ量_九州地域!K21)</f>
        <v>15451885</v>
      </c>
      <c r="L21" s="67">
        <f>(収集データ量_首都圏!L21+収集データ量_近畿圏!L21+収集データ量_中京圏!L21)</f>
        <v>645776</v>
      </c>
      <c r="M21" s="67">
        <f t="shared" si="2"/>
        <v>16097661</v>
      </c>
      <c r="N21" s="67">
        <f>(収集データ量_首都圏!N21+収集データ量_近畿圏!N21+収集データ量_中京圏!N21)</f>
        <v>2109915</v>
      </c>
      <c r="O21" s="67">
        <f t="shared" si="3"/>
        <v>18207576</v>
      </c>
      <c r="P21" s="69">
        <f t="shared" si="4"/>
        <v>23632021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ht="16.5" customHeight="1" x14ac:dyDescent="0.15">
      <c r="A22" s="62"/>
      <c r="B22" s="49">
        <v>12</v>
      </c>
      <c r="C22" s="64"/>
      <c r="D22" s="67">
        <f>(収集データ量_首都圏!D22+収集データ量_近畿圏!D22+収集データ量_中京圏!D22)</f>
        <v>644860</v>
      </c>
      <c r="E22" s="66">
        <f>(収集データ量_首都圏!E22+収集データ量_近畿圏!E22+収集データ量_中京圏!E22+収集データ量_九州地域!E22)</f>
        <v>2035024</v>
      </c>
      <c r="F22" s="67">
        <f>(収集データ量_首都圏!F22+収集データ量_近畿圏!F22+収集データ量_中京圏!F22+収集データ量_九州地域!F22)</f>
        <v>1747152</v>
      </c>
      <c r="G22" s="67">
        <f>(収集データ量_首都圏!G22+収集データ量_近畿圏!G22+収集データ量_中京圏!G22+収集データ量_九州地域!G22)</f>
        <v>861985</v>
      </c>
      <c r="H22" s="67">
        <f t="shared" si="0"/>
        <v>5289021</v>
      </c>
      <c r="I22" s="67">
        <f>(収集データ量_首都圏!I22+収集データ量_近畿圏!I22+収集データ量_中京圏!I22)</f>
        <v>800212</v>
      </c>
      <c r="J22" s="67">
        <f t="shared" si="1"/>
        <v>6089233</v>
      </c>
      <c r="K22" s="67">
        <f>(収集データ量_首都圏!K22+収集データ量_近畿圏!K22+収集データ量_中京圏!K22+収集データ量_九州地域!K22)</f>
        <v>15073554</v>
      </c>
      <c r="L22" s="67">
        <f>(収集データ量_首都圏!L22+収集データ量_近畿圏!L22+収集データ量_中京圏!L22)</f>
        <v>676402</v>
      </c>
      <c r="M22" s="67">
        <f t="shared" si="2"/>
        <v>15749956</v>
      </c>
      <c r="N22" s="67">
        <f>(収集データ量_首都圏!N22+収集データ量_近畿圏!N22+収集データ量_中京圏!N22)</f>
        <v>2289480</v>
      </c>
      <c r="O22" s="67">
        <f t="shared" si="3"/>
        <v>18039436</v>
      </c>
      <c r="P22" s="69">
        <f t="shared" si="4"/>
        <v>24128669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6.5" customHeight="1" x14ac:dyDescent="0.15">
      <c r="A23" s="62" t="s">
        <v>79</v>
      </c>
      <c r="B23" s="49">
        <v>1</v>
      </c>
      <c r="C23" s="64" t="s">
        <v>61</v>
      </c>
      <c r="D23" s="67">
        <f>(収集データ量_首都圏!D23+収集データ量_近畿圏!D23+収集データ量_中京圏!D23)</f>
        <v>460238.1</v>
      </c>
      <c r="E23" s="66">
        <f>(収集データ量_首都圏!E23+収集データ量_近畿圏!E23+収集データ量_中京圏!E23+収集データ量_九州地域!E23)</f>
        <v>1643792.1</v>
      </c>
      <c r="F23" s="67">
        <f>(収集データ量_首都圏!F23+収集データ量_近畿圏!F23+収集データ量_中京圏!F23+収集データ量_九州地域!F23)</f>
        <v>1657449.2</v>
      </c>
      <c r="G23" s="67">
        <f>(収集データ量_首都圏!G23+収集データ量_近畿圏!G23+収集データ量_中京圏!G23+収集データ量_九州地域!G23)</f>
        <v>807559.90000000014</v>
      </c>
      <c r="H23" s="67">
        <f t="shared" si="0"/>
        <v>4569039.3000000007</v>
      </c>
      <c r="I23" s="67">
        <f>(収集データ量_首都圏!I23+収集データ量_近畿圏!I23+収集データ量_中京圏!I23)</f>
        <v>649008.1</v>
      </c>
      <c r="J23" s="67">
        <f t="shared" si="1"/>
        <v>5218047.4000000004</v>
      </c>
      <c r="K23" s="67">
        <f>(収集データ量_首都圏!K23+収集データ量_近畿圏!K23+収集データ量_中京圏!K23+収集データ量_九州地域!K23)</f>
        <v>14417792.600000001</v>
      </c>
      <c r="L23" s="67">
        <f>(収集データ量_首都圏!L23+収集データ量_近畿圏!L23+収集データ量_中京圏!L23)</f>
        <v>550522.5</v>
      </c>
      <c r="M23" s="67">
        <f t="shared" si="2"/>
        <v>14968315.100000001</v>
      </c>
      <c r="N23" s="67">
        <f>(収集データ量_首都圏!N23+収集データ量_近畿圏!N23+収集データ量_中京圏!N23)</f>
        <v>2102878.8000000003</v>
      </c>
      <c r="O23" s="67">
        <f t="shared" si="3"/>
        <v>17071193.900000002</v>
      </c>
      <c r="P23" s="68">
        <f t="shared" si="4"/>
        <v>22289241.300000004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16.5" customHeight="1" x14ac:dyDescent="0.15">
      <c r="A24" s="62"/>
      <c r="B24" s="49">
        <v>2</v>
      </c>
      <c r="C24" s="64"/>
      <c r="D24" s="67">
        <f>(収集データ量_首都圏!D24+収集データ量_近畿圏!D24+収集データ量_中京圏!D24)</f>
        <v>328276.2</v>
      </c>
      <c r="E24" s="66">
        <f>(収集データ量_首都圏!E24+収集データ量_近畿圏!E24+収集データ量_中京圏!E24+収集データ量_九州地域!E24)</f>
        <v>1639189.7999999998</v>
      </c>
      <c r="F24" s="67">
        <f>(収集データ量_首都圏!F24+収集データ量_近畿圏!F24+収集データ量_中京圏!F24+収集データ量_九州地域!F24)</f>
        <v>1480437.3</v>
      </c>
      <c r="G24" s="67">
        <f>(収集データ量_首都圏!G24+収集データ量_近畿圏!G24+収集データ量_中京圏!G24+収集データ量_九州地域!G24)</f>
        <v>653687.1</v>
      </c>
      <c r="H24" s="67">
        <f t="shared" si="0"/>
        <v>4101590.4</v>
      </c>
      <c r="I24" s="67">
        <f>(収集データ量_首都圏!I24+収集データ量_近畿圏!I24+収集データ量_中京圏!I24)</f>
        <v>630760.30000000005</v>
      </c>
      <c r="J24" s="67">
        <f t="shared" si="1"/>
        <v>4732350.7</v>
      </c>
      <c r="K24" s="67">
        <f>(収集データ量_首都圏!K24+収集データ量_近畿圏!K24+収集データ量_中京圏!K24+収集データ量_九州地域!K24)</f>
        <v>14561317.999999998</v>
      </c>
      <c r="L24" s="67">
        <f>(収集データ量_首都圏!L24+収集データ量_近畿圏!L24+収集データ量_中京圏!L24)</f>
        <v>608714.30000000005</v>
      </c>
      <c r="M24" s="67">
        <f t="shared" si="2"/>
        <v>15170032.299999999</v>
      </c>
      <c r="N24" s="67">
        <f>(収集データ量_首都圏!N24+収集データ量_近畿圏!N24+収集データ量_中京圏!N24)</f>
        <v>2139033.6000000001</v>
      </c>
      <c r="O24" s="67">
        <f t="shared" si="3"/>
        <v>17309065.899999999</v>
      </c>
      <c r="P24" s="68">
        <f t="shared" si="4"/>
        <v>22041416.599999998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  <row r="25" spans="1:33" ht="16.5" customHeight="1" x14ac:dyDescent="0.15">
      <c r="A25" s="62"/>
      <c r="B25" s="49">
        <v>3</v>
      </c>
      <c r="C25" s="101"/>
      <c r="D25" s="67">
        <f>(収集データ量_首都圏!D25+収集データ量_近畿圏!D25+収集データ量_中京圏!D25)</f>
        <v>362243.2</v>
      </c>
      <c r="E25" s="66">
        <f>(収集データ量_首都圏!E25+収集データ量_近畿圏!E25+収集データ量_中京圏!E25+収集データ量_九州地域!E25)</f>
        <v>1444513.2000000002</v>
      </c>
      <c r="F25" s="67">
        <f>(収集データ量_首都圏!F25+収集データ量_近畿圏!F25+収集データ量_中京圏!F25+収集データ量_九州地域!F25)</f>
        <v>1613546.5999999999</v>
      </c>
      <c r="G25" s="67">
        <f>(収集データ量_首都圏!G25+収集データ量_近畿圏!G25+収集データ量_中京圏!G25+収集データ量_九州地域!G25)</f>
        <v>702322</v>
      </c>
      <c r="H25" s="67">
        <f t="shared" si="0"/>
        <v>4122625</v>
      </c>
      <c r="I25" s="67">
        <f>(収集データ量_首都圏!I25+収集データ量_近畿圏!I25+収集データ量_中京圏!I25)</f>
        <v>666813.5</v>
      </c>
      <c r="J25" s="67">
        <f t="shared" si="1"/>
        <v>4789438.5</v>
      </c>
      <c r="K25" s="67">
        <f>(収集データ量_首都圏!K25+収集データ量_近畿圏!K25+収集データ量_中京圏!K25+収集データ量_九州地域!K25)</f>
        <v>13868720.700000001</v>
      </c>
      <c r="L25" s="67">
        <f>(収集データ量_首都圏!L25+収集データ量_近畿圏!L25+収集データ量_中京圏!L25)</f>
        <v>651986.20000000007</v>
      </c>
      <c r="M25" s="67">
        <f t="shared" si="2"/>
        <v>14520706.9</v>
      </c>
      <c r="N25" s="67">
        <f>(収集データ量_首都圏!N25+収集データ量_近畿圏!N25+収集データ量_中京圏!N25)</f>
        <v>2244882.8000000003</v>
      </c>
      <c r="O25" s="67">
        <f t="shared" si="3"/>
        <v>16765589.700000001</v>
      </c>
      <c r="P25" s="68">
        <f t="shared" si="4"/>
        <v>21555028.200000003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1:33" ht="16.5" customHeight="1" x14ac:dyDescent="0.15">
      <c r="A26" s="62"/>
      <c r="B26" s="49">
        <v>4</v>
      </c>
      <c r="C26" s="64"/>
      <c r="D26" s="67">
        <f>(収集データ量_首都圏!D26+収集データ量_近畿圏!D26+収集データ量_中京圏!D26)</f>
        <v>343503.9</v>
      </c>
      <c r="E26" s="67">
        <f>(収集データ量_首都圏!E26+収集データ量_近畿圏!E26+収集データ量_中京圏!E26+収集データ量_九州地域!E26)</f>
        <v>1917620.4</v>
      </c>
      <c r="F26" s="67">
        <f>(収集データ量_首都圏!F26+収集データ量_近畿圏!F26+収集データ量_中京圏!F26+収集データ量_九州地域!F26)</f>
        <v>1849222.5999999999</v>
      </c>
      <c r="G26" s="67">
        <f>(収集データ量_首都圏!G26+収集データ量_近畿圏!G26+収集データ量_中京圏!G26+収集データ量_九州地域!G26)</f>
        <v>1092982.5999999999</v>
      </c>
      <c r="H26" s="67">
        <f t="shared" si="0"/>
        <v>5203329.4999999991</v>
      </c>
      <c r="I26" s="67">
        <f>(収集データ量_首都圏!I26+収集データ量_近畿圏!I26+収集データ量_中京圏!I26)</f>
        <v>770899</v>
      </c>
      <c r="J26" s="67">
        <f t="shared" si="1"/>
        <v>5974228.4999999991</v>
      </c>
      <c r="K26" s="67">
        <f>(収集データ量_首都圏!K26+収集データ量_近畿圏!K26+収集データ量_中京圏!K26+収集データ量_九州地域!K26)</f>
        <v>14625214.100000001</v>
      </c>
      <c r="L26" s="67">
        <f>(収集データ量_首都圏!L26+収集データ量_近畿圏!L26+収集データ量_中京圏!L26)</f>
        <v>535092.19999999995</v>
      </c>
      <c r="M26" s="67">
        <f t="shared" si="2"/>
        <v>15160306.300000001</v>
      </c>
      <c r="N26" s="67">
        <f>(収集データ量_首都圏!N26+収集データ量_近畿圏!N26+収集データ量_中京圏!N26)</f>
        <v>3327798.6</v>
      </c>
      <c r="O26" s="67">
        <f t="shared" si="3"/>
        <v>18488104.900000002</v>
      </c>
      <c r="P26" s="69">
        <f t="shared" si="4"/>
        <v>24462333.400000002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</row>
    <row r="27" spans="1:33" ht="16.5" customHeight="1" x14ac:dyDescent="0.15">
      <c r="A27" s="62"/>
      <c r="B27" s="49">
        <v>5</v>
      </c>
      <c r="C27" s="64"/>
      <c r="D27" s="67">
        <f>(収集データ量_首都圏!D27+収集データ量_近畿圏!D27+収集データ量_中京圏!D27)</f>
        <v>474802.19999999995</v>
      </c>
      <c r="E27" s="67">
        <f>(収集データ量_首都圏!E27+収集データ量_近畿圏!E27+収集データ量_中京圏!E27+収集データ量_九州地域!E27)</f>
        <v>2299054.2999999998</v>
      </c>
      <c r="F27" s="67">
        <f>(収集データ量_首都圏!F27+収集データ量_近畿圏!F27+収集データ量_中京圏!F27+収集データ量_九州地域!F27)</f>
        <v>2301602.7000000002</v>
      </c>
      <c r="G27" s="67">
        <f>(収集データ量_首都圏!G27+収集データ量_近畿圏!G27+収集データ量_中京圏!G27+収集データ量_九州地域!G27)</f>
        <v>1250175.9000000001</v>
      </c>
      <c r="H27" s="67">
        <f>D27+E27+F27+G27</f>
        <v>6325635.1000000006</v>
      </c>
      <c r="I27" s="67">
        <f>(収集データ量_首都圏!I27+収集データ量_近畿圏!I27+収集データ量_中京圏!I27)</f>
        <v>955334.20000000007</v>
      </c>
      <c r="J27" s="67">
        <f>H27+I27</f>
        <v>7280969.3000000007</v>
      </c>
      <c r="K27" s="67">
        <f>(収集データ量_首都圏!K27+収集データ量_近畿圏!K27+収集データ量_中京圏!K27+収集データ量_九州地域!K27)</f>
        <v>15920603.5</v>
      </c>
      <c r="L27" s="67">
        <f>(収集データ量_首都圏!L27+収集データ量_近畿圏!L27+収集データ量_中京圏!L27)</f>
        <v>736709.10000000009</v>
      </c>
      <c r="M27" s="67">
        <f>K27+L27</f>
        <v>16657312.6</v>
      </c>
      <c r="N27" s="67">
        <f>(収集データ量_首都圏!N27+収集データ量_近畿圏!N27+収集データ量_中京圏!N27)</f>
        <v>3285313.5</v>
      </c>
      <c r="O27" s="67">
        <f>M27+N27</f>
        <v>19942626.100000001</v>
      </c>
      <c r="P27" s="69">
        <f>J27+O27</f>
        <v>27223595.400000002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33" ht="16.5" customHeight="1" x14ac:dyDescent="0.15">
      <c r="A28" s="62"/>
      <c r="B28" s="49">
        <v>6</v>
      </c>
      <c r="C28" s="64"/>
      <c r="D28" s="67">
        <f>(収集データ量_首都圏!D28+収集データ量_近畿圏!D28+収集データ量_中京圏!D28)</f>
        <v>388822.79999999993</v>
      </c>
      <c r="E28" s="67">
        <f>(収集データ量_首都圏!E28+収集データ量_近畿圏!E28+収集データ量_中京圏!E28+収集データ量_九州地域!E28)</f>
        <v>1759111.7999999998</v>
      </c>
      <c r="F28" s="67">
        <f>(収集データ量_首都圏!F28+収集データ量_近畿圏!F28+収集データ量_中京圏!F28+収集データ量_九州地域!F28)</f>
        <v>1832949.3999999997</v>
      </c>
      <c r="G28" s="67">
        <f>(収集データ量_首都圏!G28+収集データ量_近畿圏!G28+収集データ量_中京圏!G28+収集データ量_九州地域!G28)</f>
        <v>1002178.6</v>
      </c>
      <c r="H28" s="67">
        <f>D28+E28+F28+G28</f>
        <v>4983062.5999999987</v>
      </c>
      <c r="I28" s="67">
        <f>(収集データ量_首都圏!I28+収集データ量_近畿圏!I28+収集データ量_中京圏!I28)</f>
        <v>700399.20000000007</v>
      </c>
      <c r="J28" s="67">
        <f>H28+I28</f>
        <v>5683461.7999999989</v>
      </c>
      <c r="K28" s="67">
        <f>(収集データ量_首都圏!K28+収集データ量_近畿圏!K28+収集データ量_中京圏!K28+収集データ量_九州地域!K28)</f>
        <v>14184409.5</v>
      </c>
      <c r="L28" s="67">
        <f>(収集データ量_首都圏!L28+収集データ量_近畿圏!L28+収集データ量_中京圏!L28)</f>
        <v>827984.09999999986</v>
      </c>
      <c r="M28" s="67">
        <f>K28+L28</f>
        <v>15012393.6</v>
      </c>
      <c r="N28" s="67">
        <f>(収集データ量_首都圏!N28+収集データ量_近畿圏!N28+収集データ量_中京圏!N28)</f>
        <v>2898849.1999999997</v>
      </c>
      <c r="O28" s="67">
        <f>M28+N28</f>
        <v>17911242.800000001</v>
      </c>
      <c r="P28" s="69">
        <f>J28+O28</f>
        <v>23594704.600000001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</row>
    <row r="29" spans="1:33" ht="16.5" customHeight="1" x14ac:dyDescent="0.15">
      <c r="A29" s="62"/>
      <c r="B29" s="49">
        <v>7</v>
      </c>
      <c r="C29" s="64"/>
      <c r="D29" s="67">
        <f>(収集データ量_首都圏!D29+収集データ量_近畿圏!D29+収集データ量_中京圏!D29)</f>
        <v>443467.10000000003</v>
      </c>
      <c r="E29" s="67">
        <f>(収集データ量_首都圏!E29+収集データ量_近畿圏!E29+収集データ量_中京圏!E29+収集データ量_九州地域!E29)</f>
        <v>1841161.5</v>
      </c>
      <c r="F29" s="67">
        <f>(収集データ量_首都圏!F29+収集データ量_近畿圏!F29+収集データ量_中京圏!F29+収集データ量_九州地域!F29)</f>
        <v>2140348.1</v>
      </c>
      <c r="G29" s="67">
        <f>(収集データ量_首都圏!G29+収集データ量_近畿圏!G29+収集データ量_中京圏!G29+収集データ量_九州地域!G29)</f>
        <v>1223487.7000000002</v>
      </c>
      <c r="H29" s="67">
        <f>D29+E29+F29+G29</f>
        <v>5648464.4000000004</v>
      </c>
      <c r="I29" s="67">
        <f>(収集データ量_首都圏!I29+収集データ量_近畿圏!I29+収集データ量_中京圏!I29)</f>
        <v>708331.5</v>
      </c>
      <c r="J29" s="67">
        <f>H29+I29</f>
        <v>6356795.9000000004</v>
      </c>
      <c r="K29" s="67">
        <f>(収集データ量_首都圏!K29+収集データ量_近畿圏!K29+収集データ量_中京圏!K29+収集データ量_九州地域!K29)</f>
        <v>14098726.4</v>
      </c>
      <c r="L29" s="67">
        <f>(収集データ量_首都圏!L29+収集データ量_近畿圏!L29+収集データ量_中京圏!L29)</f>
        <v>931311.4</v>
      </c>
      <c r="M29" s="67">
        <f>K29+L29</f>
        <v>15030037.800000001</v>
      </c>
      <c r="N29" s="67">
        <f>(収集データ量_首都圏!N29+収集データ量_近畿圏!N29+収集データ量_中京圏!N29)</f>
        <v>3416020.1</v>
      </c>
      <c r="O29" s="67">
        <f>M29+N29</f>
        <v>18446057.900000002</v>
      </c>
      <c r="P29" s="68">
        <f>J29+O29</f>
        <v>24802853.800000004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</row>
    <row r="30" spans="1:33" ht="16.5" customHeight="1" x14ac:dyDescent="0.15">
      <c r="A30" s="70"/>
      <c r="B30" s="56">
        <v>8</v>
      </c>
      <c r="C30" s="103"/>
      <c r="D30" s="58">
        <f>(収集データ量_首都圏!D30+収集データ量_近畿圏!D30+収集データ量_中京圏!D30)</f>
        <v>449910.19999999995</v>
      </c>
      <c r="E30" s="59">
        <f>(収集データ量_首都圏!E30+収集データ量_近畿圏!E30+収集データ量_中京圏!E30+収集データ量_九州地域!E30)</f>
        <v>2344244.4</v>
      </c>
      <c r="F30" s="59">
        <f>(収集データ量_首都圏!F30+収集データ量_近畿圏!F30+収集データ量_中京圏!F30+収集データ量_九州地域!F30)</f>
        <v>1714569.7000000002</v>
      </c>
      <c r="G30" s="59">
        <f>(収集データ量_首都圏!G30+収集データ量_近畿圏!G30+収集データ量_中京圏!G30+収集データ量_九州地域!G30)</f>
        <v>970848.49999999988</v>
      </c>
      <c r="H30" s="59">
        <f>D30+E30+F30+G30</f>
        <v>5479572.7999999998</v>
      </c>
      <c r="I30" s="59">
        <f>(収集データ量_首都圏!I30+収集データ量_近畿圏!I30+収集データ量_中京圏!I30)</f>
        <v>726248.8</v>
      </c>
      <c r="J30" s="59">
        <f>H30+I30</f>
        <v>6205821.5999999996</v>
      </c>
      <c r="K30" s="59">
        <f>(収集データ量_首都圏!K30+収集データ量_近畿圏!K30+収集データ量_中京圏!K30+収集データ量_九州地域!K30)</f>
        <v>13860251.999999996</v>
      </c>
      <c r="L30" s="59">
        <f>(収集データ量_首都圏!L30+収集データ量_近畿圏!L30+収集データ量_中京圏!L30)</f>
        <v>767861.8</v>
      </c>
      <c r="M30" s="59">
        <f>K30+L30</f>
        <v>14628113.799999997</v>
      </c>
      <c r="N30" s="59">
        <f>(収集データ量_首都圏!N30+収集データ量_近畿圏!N30+収集データ量_中京圏!N30)</f>
        <v>3277030.6999999997</v>
      </c>
      <c r="O30" s="59">
        <f>M30+N30</f>
        <v>17905144.499999996</v>
      </c>
      <c r="P30" s="61">
        <f>J30+O30</f>
        <v>24110966.099999994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x14ac:dyDescent="0.15">
      <c r="A31" s="71"/>
      <c r="B31" s="71"/>
      <c r="C31" s="72" t="s">
        <v>63</v>
      </c>
      <c r="D31" s="73" t="s">
        <v>64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33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</row>
    <row r="33" spans="1:33" x14ac:dyDescent="0.15">
      <c r="A33" s="34"/>
      <c r="D33" s="75"/>
      <c r="E33" s="75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</row>
    <row r="34" spans="1:33" x14ac:dyDescent="0.15">
      <c r="D34" s="75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</row>
    <row r="35" spans="1:33" x14ac:dyDescent="0.15">
      <c r="B35" s="34"/>
      <c r="C35" s="34"/>
      <c r="D35" s="63"/>
      <c r="E35" s="74"/>
      <c r="F35" s="74"/>
      <c r="G35" s="74"/>
      <c r="H35" s="74"/>
      <c r="I35" s="74"/>
      <c r="J35" s="74"/>
      <c r="K35" s="74"/>
      <c r="L35" s="74"/>
      <c r="M35" s="74"/>
      <c r="N35" s="77"/>
      <c r="O35" s="7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</row>
    <row r="36" spans="1:33" x14ac:dyDescent="0.15">
      <c r="B36" s="34"/>
      <c r="C36" s="34"/>
      <c r="D36" s="75"/>
      <c r="E36" s="78"/>
      <c r="F36" s="78"/>
      <c r="G36" s="78"/>
      <c r="H36" s="74"/>
      <c r="I36" s="77"/>
      <c r="J36" s="74"/>
      <c r="K36" s="74"/>
      <c r="L36" s="77"/>
      <c r="M36" s="74"/>
      <c r="N36" s="79"/>
      <c r="O36" s="7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33" x14ac:dyDescent="0.15">
      <c r="D37" s="77"/>
      <c r="E37" s="79"/>
      <c r="F37" s="79"/>
      <c r="G37" s="79"/>
      <c r="H37" s="74"/>
      <c r="I37" s="79"/>
      <c r="J37" s="74"/>
      <c r="K37" s="74"/>
      <c r="L37" s="79"/>
      <c r="M37" s="74"/>
      <c r="N37" s="76"/>
      <c r="O37" s="7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 x14ac:dyDescent="0.15">
      <c r="D38" s="79"/>
      <c r="E38" s="76"/>
      <c r="F38" s="76"/>
      <c r="G38" s="76"/>
      <c r="H38" s="74"/>
      <c r="I38" s="76"/>
      <c r="J38" s="74"/>
      <c r="K38" s="74"/>
      <c r="L38" s="76"/>
      <c r="M38" s="74"/>
      <c r="N38" s="75"/>
      <c r="O38" s="7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33" x14ac:dyDescent="0.15">
      <c r="D39" s="75"/>
      <c r="E39" s="78"/>
      <c r="F39" s="78"/>
      <c r="G39" s="78"/>
      <c r="H39" s="34"/>
      <c r="I39" s="75"/>
      <c r="J39" s="34"/>
      <c r="K39" s="77"/>
      <c r="L39" s="75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 x14ac:dyDescent="0.15">
      <c r="D40" s="34"/>
      <c r="E40" s="75"/>
      <c r="F40" s="75"/>
      <c r="G40" s="75"/>
      <c r="H40" s="34"/>
      <c r="I40" s="34"/>
      <c r="J40" s="34"/>
      <c r="K40" s="75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3" x14ac:dyDescent="0.15"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33" x14ac:dyDescent="0.15"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3" spans="1:33" x14ac:dyDescent="0.15"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</row>
    <row r="44" spans="1:33" x14ac:dyDescent="0.15"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</row>
    <row r="45" spans="1:33" x14ac:dyDescent="0.15"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</row>
    <row r="46" spans="1:33" x14ac:dyDescent="0.15"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</row>
    <row r="47" spans="1:33" x14ac:dyDescent="0.15"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</row>
    <row r="48" spans="1:33" x14ac:dyDescent="0.15"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</row>
    <row r="49" spans="17:33" x14ac:dyDescent="0.15"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</row>
    <row r="50" spans="17:33" x14ac:dyDescent="0.15"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</row>
    <row r="51" spans="17:33" x14ac:dyDescent="0.15"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</row>
    <row r="52" spans="17:33" x14ac:dyDescent="0.15"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5"/>
  <sheetViews>
    <sheetView zoomScale="75" workbookViewId="0"/>
  </sheetViews>
  <sheetFormatPr defaultColWidth="7.5" defaultRowHeight="12" x14ac:dyDescent="0.15"/>
  <cols>
    <col min="1" max="1" width="1.625" style="136" customWidth="1"/>
    <col min="2" max="2" width="4.625" style="136" customWidth="1"/>
    <col min="3" max="4" width="2.87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8.125" style="136" customWidth="1"/>
    <col min="25" max="16384" width="7.5" style="136"/>
  </cols>
  <sheetData>
    <row r="1" spans="2:32" ht="15" customHeight="1" x14ac:dyDescent="0.15">
      <c r="B1" s="354"/>
      <c r="C1" s="354"/>
      <c r="D1" s="354"/>
    </row>
    <row r="2" spans="2:32" ht="12.75" customHeight="1" x14ac:dyDescent="0.15">
      <c r="B2" s="136" t="str">
        <f>近乳23!B2</f>
        <v>(3)乳牛チルド「2」の品目別価格　（つづき）</v>
      </c>
      <c r="C2" s="321"/>
      <c r="D2" s="321"/>
    </row>
    <row r="3" spans="2:32" ht="12.75" customHeight="1" x14ac:dyDescent="0.15">
      <c r="B3" s="321"/>
      <c r="C3" s="321"/>
      <c r="D3" s="321"/>
      <c r="X3" s="137" t="s">
        <v>143</v>
      </c>
      <c r="Z3" s="135"/>
      <c r="AA3" s="135"/>
      <c r="AB3" s="135"/>
      <c r="AC3" s="135"/>
      <c r="AD3" s="135"/>
      <c r="AE3" s="135"/>
      <c r="AF3" s="135"/>
    </row>
    <row r="4" spans="2:32" ht="3.75" customHeight="1" x14ac:dyDescent="0.15">
      <c r="B4" s="154"/>
      <c r="C4" s="154"/>
      <c r="D4" s="154"/>
      <c r="E4" s="154"/>
      <c r="F4" s="135"/>
      <c r="I4" s="154"/>
      <c r="J4" s="135"/>
      <c r="M4" s="154"/>
      <c r="N4" s="154"/>
      <c r="O4" s="154"/>
      <c r="P4" s="154"/>
      <c r="Q4" s="154"/>
      <c r="R4" s="154"/>
      <c r="S4" s="154"/>
      <c r="T4" s="154"/>
      <c r="Z4" s="135"/>
      <c r="AA4" s="135"/>
      <c r="AB4" s="135"/>
      <c r="AC4" s="135"/>
      <c r="AD4" s="135"/>
      <c r="AE4" s="135"/>
      <c r="AF4" s="135"/>
    </row>
    <row r="5" spans="2:32" ht="12.75" customHeight="1" x14ac:dyDescent="0.15">
      <c r="B5" s="301"/>
      <c r="C5" s="326" t="s">
        <v>258</v>
      </c>
      <c r="D5" s="327"/>
      <c r="E5" s="328" t="s">
        <v>89</v>
      </c>
      <c r="F5" s="329"/>
      <c r="G5" s="329"/>
      <c r="H5" s="330"/>
      <c r="I5" s="328" t="s">
        <v>294</v>
      </c>
      <c r="J5" s="329"/>
      <c r="K5" s="329"/>
      <c r="L5" s="330"/>
      <c r="M5" s="328" t="s">
        <v>102</v>
      </c>
      <c r="N5" s="329"/>
      <c r="O5" s="329"/>
      <c r="P5" s="330"/>
      <c r="Q5" s="328" t="s">
        <v>295</v>
      </c>
      <c r="R5" s="329"/>
      <c r="S5" s="329"/>
      <c r="T5" s="330"/>
      <c r="U5" s="328" t="s">
        <v>296</v>
      </c>
      <c r="V5" s="329"/>
      <c r="W5" s="329"/>
      <c r="X5" s="330"/>
      <c r="Z5" s="337"/>
      <c r="AA5" s="158"/>
      <c r="AB5" s="158"/>
      <c r="AC5" s="158"/>
      <c r="AD5" s="158"/>
      <c r="AE5" s="158"/>
      <c r="AF5" s="158"/>
    </row>
    <row r="6" spans="2:32" ht="12.75" customHeight="1" x14ac:dyDescent="0.15">
      <c r="B6" s="331" t="s">
        <v>261</v>
      </c>
      <c r="C6" s="332"/>
      <c r="D6" s="333"/>
      <c r="E6" s="171" t="s">
        <v>93</v>
      </c>
      <c r="F6" s="149" t="s">
        <v>94</v>
      </c>
      <c r="G6" s="227" t="s">
        <v>95</v>
      </c>
      <c r="H6" s="149" t="s">
        <v>96</v>
      </c>
      <c r="I6" s="171" t="s">
        <v>93</v>
      </c>
      <c r="J6" s="149" t="s">
        <v>94</v>
      </c>
      <c r="K6" s="227" t="s">
        <v>95</v>
      </c>
      <c r="L6" s="149" t="s">
        <v>96</v>
      </c>
      <c r="M6" s="171" t="s">
        <v>93</v>
      </c>
      <c r="N6" s="149" t="s">
        <v>94</v>
      </c>
      <c r="O6" s="227" t="s">
        <v>95</v>
      </c>
      <c r="P6" s="149" t="s">
        <v>96</v>
      </c>
      <c r="Q6" s="171" t="s">
        <v>93</v>
      </c>
      <c r="R6" s="149" t="s">
        <v>94</v>
      </c>
      <c r="S6" s="227" t="s">
        <v>95</v>
      </c>
      <c r="T6" s="149" t="s">
        <v>96</v>
      </c>
      <c r="U6" s="171" t="s">
        <v>93</v>
      </c>
      <c r="V6" s="149" t="s">
        <v>94</v>
      </c>
      <c r="W6" s="227" t="s">
        <v>95</v>
      </c>
      <c r="X6" s="149" t="s">
        <v>96</v>
      </c>
      <c r="Z6" s="337"/>
      <c r="AA6" s="158"/>
      <c r="AB6" s="158"/>
      <c r="AC6" s="158"/>
      <c r="AD6" s="158"/>
      <c r="AE6" s="158"/>
      <c r="AF6" s="158"/>
    </row>
    <row r="7" spans="2:32" ht="12.75" customHeight="1" x14ac:dyDescent="0.15">
      <c r="B7" s="153"/>
      <c r="C7" s="154"/>
      <c r="D7" s="166"/>
      <c r="E7" s="155"/>
      <c r="F7" s="156"/>
      <c r="G7" s="157" t="s">
        <v>97</v>
      </c>
      <c r="H7" s="156"/>
      <c r="I7" s="155"/>
      <c r="J7" s="156"/>
      <c r="K7" s="157" t="s">
        <v>97</v>
      </c>
      <c r="L7" s="156"/>
      <c r="M7" s="155"/>
      <c r="N7" s="156"/>
      <c r="O7" s="157" t="s">
        <v>97</v>
      </c>
      <c r="P7" s="156"/>
      <c r="Q7" s="155"/>
      <c r="R7" s="156"/>
      <c r="S7" s="157" t="s">
        <v>97</v>
      </c>
      <c r="T7" s="156"/>
      <c r="U7" s="155"/>
      <c r="V7" s="156"/>
      <c r="W7" s="157" t="s">
        <v>97</v>
      </c>
      <c r="X7" s="156"/>
      <c r="Z7" s="337"/>
      <c r="AA7" s="158"/>
      <c r="AB7" s="158"/>
      <c r="AC7" s="158"/>
      <c r="AD7" s="158"/>
      <c r="AE7" s="158"/>
      <c r="AF7" s="158"/>
    </row>
    <row r="8" spans="2:32" s="178" customFormat="1" ht="12.75" customHeight="1" x14ac:dyDescent="0.15">
      <c r="B8" s="162" t="s">
        <v>0</v>
      </c>
      <c r="C8" s="322">
        <v>20</v>
      </c>
      <c r="D8" s="136" t="s">
        <v>1</v>
      </c>
      <c r="E8" s="335">
        <v>735</v>
      </c>
      <c r="F8" s="336">
        <v>1155</v>
      </c>
      <c r="G8" s="337">
        <v>884</v>
      </c>
      <c r="H8" s="336">
        <v>166988</v>
      </c>
      <c r="I8" s="349" t="s">
        <v>265</v>
      </c>
      <c r="J8" s="236" t="s">
        <v>265</v>
      </c>
      <c r="K8" s="350" t="s">
        <v>265</v>
      </c>
      <c r="L8" s="236" t="s">
        <v>265</v>
      </c>
      <c r="M8" s="335">
        <v>2310</v>
      </c>
      <c r="N8" s="336">
        <v>3360</v>
      </c>
      <c r="O8" s="337">
        <v>2727</v>
      </c>
      <c r="P8" s="336">
        <v>17585</v>
      </c>
      <c r="Q8" s="335">
        <v>2100</v>
      </c>
      <c r="R8" s="336">
        <v>2625</v>
      </c>
      <c r="S8" s="337">
        <v>2393</v>
      </c>
      <c r="T8" s="336">
        <v>19718</v>
      </c>
      <c r="U8" s="335">
        <v>2352</v>
      </c>
      <c r="V8" s="336">
        <v>3255</v>
      </c>
      <c r="W8" s="337">
        <v>2757</v>
      </c>
      <c r="X8" s="336">
        <v>57802</v>
      </c>
      <c r="Y8" s="136"/>
      <c r="Z8" s="337"/>
      <c r="AA8" s="158"/>
      <c r="AB8" s="158"/>
      <c r="AC8" s="158"/>
      <c r="AD8" s="158"/>
      <c r="AE8" s="158"/>
      <c r="AF8" s="158"/>
    </row>
    <row r="9" spans="2:32" s="178" customFormat="1" ht="12.75" customHeight="1" x14ac:dyDescent="0.15">
      <c r="B9" s="162"/>
      <c r="C9" s="322">
        <v>21</v>
      </c>
      <c r="D9" s="135"/>
      <c r="E9" s="335">
        <v>735</v>
      </c>
      <c r="F9" s="336">
        <v>1213</v>
      </c>
      <c r="G9" s="337">
        <v>887</v>
      </c>
      <c r="H9" s="336">
        <v>139346</v>
      </c>
      <c r="I9" s="349" t="s">
        <v>265</v>
      </c>
      <c r="J9" s="236" t="s">
        <v>265</v>
      </c>
      <c r="K9" s="350" t="s">
        <v>265</v>
      </c>
      <c r="L9" s="236" t="s">
        <v>265</v>
      </c>
      <c r="M9" s="335">
        <v>2310</v>
      </c>
      <c r="N9" s="336">
        <v>3150</v>
      </c>
      <c r="O9" s="337">
        <v>2626</v>
      </c>
      <c r="P9" s="336">
        <v>26880</v>
      </c>
      <c r="Q9" s="335">
        <v>1890</v>
      </c>
      <c r="R9" s="336">
        <v>2647</v>
      </c>
      <c r="S9" s="337">
        <v>2289</v>
      </c>
      <c r="T9" s="336">
        <v>12840</v>
      </c>
      <c r="U9" s="335">
        <v>2310</v>
      </c>
      <c r="V9" s="336">
        <v>3255</v>
      </c>
      <c r="W9" s="337">
        <v>2742</v>
      </c>
      <c r="X9" s="336">
        <v>38690</v>
      </c>
      <c r="Y9" s="136"/>
      <c r="Z9" s="337"/>
      <c r="AA9" s="158"/>
      <c r="AB9" s="158"/>
      <c r="AC9" s="158"/>
      <c r="AD9" s="158"/>
      <c r="AE9" s="158"/>
      <c r="AF9" s="158"/>
    </row>
    <row r="10" spans="2:32" s="178" customFormat="1" ht="12.75" customHeight="1" x14ac:dyDescent="0.15">
      <c r="B10" s="162"/>
      <c r="C10" s="322">
        <v>22</v>
      </c>
      <c r="D10" s="165"/>
      <c r="E10" s="336">
        <v>735</v>
      </c>
      <c r="F10" s="336">
        <v>1155</v>
      </c>
      <c r="G10" s="340">
        <v>892</v>
      </c>
      <c r="H10" s="336">
        <v>123235</v>
      </c>
      <c r="I10" s="236" t="s">
        <v>265</v>
      </c>
      <c r="J10" s="236" t="s">
        <v>265</v>
      </c>
      <c r="K10" s="236" t="s">
        <v>265</v>
      </c>
      <c r="L10" s="236" t="s">
        <v>265</v>
      </c>
      <c r="M10" s="340">
        <v>2415</v>
      </c>
      <c r="N10" s="336">
        <v>3150</v>
      </c>
      <c r="O10" s="336">
        <v>2711</v>
      </c>
      <c r="P10" s="336">
        <v>28410</v>
      </c>
      <c r="Q10" s="336">
        <v>2100</v>
      </c>
      <c r="R10" s="336">
        <v>2625</v>
      </c>
      <c r="S10" s="336">
        <v>2364</v>
      </c>
      <c r="T10" s="336">
        <v>18937</v>
      </c>
      <c r="U10" s="336">
        <v>2520</v>
      </c>
      <c r="V10" s="340">
        <v>3255</v>
      </c>
      <c r="W10" s="336">
        <v>2759</v>
      </c>
      <c r="X10" s="340">
        <v>40637</v>
      </c>
      <c r="Y10" s="136"/>
      <c r="Z10" s="337"/>
      <c r="AA10" s="177"/>
      <c r="AB10" s="177"/>
      <c r="AC10" s="177"/>
      <c r="AD10" s="177"/>
      <c r="AE10" s="177"/>
      <c r="AF10" s="177"/>
    </row>
    <row r="11" spans="2:32" s="178" customFormat="1" ht="12.75" customHeight="1" x14ac:dyDescent="0.15">
      <c r="B11" s="341"/>
      <c r="C11" s="299">
        <v>23</v>
      </c>
      <c r="D11" s="166"/>
      <c r="E11" s="167">
        <v>630</v>
      </c>
      <c r="F11" s="167">
        <v>1050</v>
      </c>
      <c r="G11" s="167">
        <v>806.79924428051913</v>
      </c>
      <c r="H11" s="167">
        <v>112971.1</v>
      </c>
      <c r="I11" s="410" t="s">
        <v>265</v>
      </c>
      <c r="J11" s="410" t="s">
        <v>265</v>
      </c>
      <c r="K11" s="410" t="s">
        <v>265</v>
      </c>
      <c r="L11" s="410" t="s">
        <v>265</v>
      </c>
      <c r="M11" s="167">
        <v>2257.5</v>
      </c>
      <c r="N11" s="167">
        <v>2992.5</v>
      </c>
      <c r="O11" s="167">
        <v>2499.8696063737475</v>
      </c>
      <c r="P11" s="167">
        <v>39732.6</v>
      </c>
      <c r="Q11" s="167">
        <v>1995</v>
      </c>
      <c r="R11" s="167">
        <v>2933.7000000000003</v>
      </c>
      <c r="S11" s="167">
        <v>2334.2493825851134</v>
      </c>
      <c r="T11" s="167">
        <v>18906.3</v>
      </c>
      <c r="U11" s="167">
        <v>2310</v>
      </c>
      <c r="V11" s="167">
        <v>3150</v>
      </c>
      <c r="W11" s="167">
        <v>2678.7873586784604</v>
      </c>
      <c r="X11" s="168">
        <v>52669.000000000015</v>
      </c>
      <c r="Y11" s="136"/>
      <c r="Z11" s="158"/>
      <c r="AA11" s="158"/>
      <c r="AB11" s="158"/>
      <c r="AC11" s="158"/>
      <c r="AD11" s="158"/>
      <c r="AE11" s="177"/>
      <c r="AF11" s="177"/>
    </row>
    <row r="12" spans="2:32" ht="12.75" customHeight="1" x14ac:dyDescent="0.15">
      <c r="B12" s="162" t="s">
        <v>291</v>
      </c>
      <c r="C12" s="322">
        <v>8</v>
      </c>
      <c r="D12" s="165" t="s">
        <v>292</v>
      </c>
      <c r="E12" s="336">
        <v>735</v>
      </c>
      <c r="F12" s="336">
        <v>951.30000000000007</v>
      </c>
      <c r="G12" s="336">
        <v>801.72926170093092</v>
      </c>
      <c r="H12" s="336">
        <v>8778.5</v>
      </c>
      <c r="I12" s="236">
        <v>0</v>
      </c>
      <c r="J12" s="236">
        <v>0</v>
      </c>
      <c r="K12" s="236">
        <v>0</v>
      </c>
      <c r="L12" s="236">
        <v>0</v>
      </c>
      <c r="M12" s="336">
        <v>2310</v>
      </c>
      <c r="N12" s="336">
        <v>2730</v>
      </c>
      <c r="O12" s="336">
        <v>2468.0516069221253</v>
      </c>
      <c r="P12" s="336">
        <v>4135.8</v>
      </c>
      <c r="Q12" s="336">
        <v>2205</v>
      </c>
      <c r="R12" s="336">
        <v>2205</v>
      </c>
      <c r="S12" s="336">
        <v>2205</v>
      </c>
      <c r="T12" s="336">
        <v>1890.5</v>
      </c>
      <c r="U12" s="336">
        <v>2310</v>
      </c>
      <c r="V12" s="336">
        <v>3016.65</v>
      </c>
      <c r="W12" s="336">
        <v>2615.8998811141296</v>
      </c>
      <c r="X12" s="340">
        <v>2007.1</v>
      </c>
    </row>
    <row r="13" spans="2:32" ht="12.75" customHeight="1" x14ac:dyDescent="0.15">
      <c r="B13" s="162"/>
      <c r="C13" s="322">
        <v>9</v>
      </c>
      <c r="D13" s="165"/>
      <c r="E13" s="336">
        <v>735</v>
      </c>
      <c r="F13" s="336">
        <v>951.30000000000007</v>
      </c>
      <c r="G13" s="336">
        <v>818.44598418257362</v>
      </c>
      <c r="H13" s="336">
        <v>6461.6</v>
      </c>
      <c r="I13" s="236">
        <v>0</v>
      </c>
      <c r="J13" s="236">
        <v>0</v>
      </c>
      <c r="K13" s="236">
        <v>0</v>
      </c>
      <c r="L13" s="236">
        <v>0</v>
      </c>
      <c r="M13" s="336">
        <v>2310</v>
      </c>
      <c r="N13" s="336">
        <v>2730</v>
      </c>
      <c r="O13" s="336">
        <v>2484.3670212765978</v>
      </c>
      <c r="P13" s="336">
        <v>2815.6</v>
      </c>
      <c r="Q13" s="336">
        <v>1680</v>
      </c>
      <c r="R13" s="336">
        <v>2572.5</v>
      </c>
      <c r="S13" s="336">
        <v>2187.8177948925818</v>
      </c>
      <c r="T13" s="336">
        <v>933.3</v>
      </c>
      <c r="U13" s="336">
        <v>2310</v>
      </c>
      <c r="V13" s="336">
        <v>2891.7000000000003</v>
      </c>
      <c r="W13" s="336">
        <v>2496.1634360334629</v>
      </c>
      <c r="X13" s="336">
        <v>1330.2</v>
      </c>
    </row>
    <row r="14" spans="2:32" ht="12.75" customHeight="1" x14ac:dyDescent="0.15">
      <c r="B14" s="162"/>
      <c r="C14" s="322">
        <v>10</v>
      </c>
      <c r="D14" s="165"/>
      <c r="E14" s="336">
        <v>735</v>
      </c>
      <c r="F14" s="336">
        <v>945</v>
      </c>
      <c r="G14" s="336">
        <v>782.93065719297647</v>
      </c>
      <c r="H14" s="340">
        <v>9853.2999999999993</v>
      </c>
      <c r="I14" s="236">
        <v>0</v>
      </c>
      <c r="J14" s="236">
        <v>0</v>
      </c>
      <c r="K14" s="236">
        <v>0</v>
      </c>
      <c r="L14" s="236">
        <v>0</v>
      </c>
      <c r="M14" s="336">
        <v>2625</v>
      </c>
      <c r="N14" s="336">
        <v>2625</v>
      </c>
      <c r="O14" s="336">
        <v>2625</v>
      </c>
      <c r="P14" s="336">
        <v>3673.5</v>
      </c>
      <c r="Q14" s="336">
        <v>2100</v>
      </c>
      <c r="R14" s="336">
        <v>2933.7000000000003</v>
      </c>
      <c r="S14" s="336">
        <v>2488.1334289813485</v>
      </c>
      <c r="T14" s="336">
        <v>934.1</v>
      </c>
      <c r="U14" s="336">
        <v>2415</v>
      </c>
      <c r="V14" s="336">
        <v>3016.65</v>
      </c>
      <c r="W14" s="336">
        <v>2744.3547692307716</v>
      </c>
      <c r="X14" s="340">
        <v>2734.5</v>
      </c>
    </row>
    <row r="15" spans="2:32" ht="12.75" customHeight="1" x14ac:dyDescent="0.15">
      <c r="B15" s="162"/>
      <c r="C15" s="322">
        <v>11</v>
      </c>
      <c r="D15" s="165"/>
      <c r="E15" s="336">
        <v>735</v>
      </c>
      <c r="F15" s="336">
        <v>945</v>
      </c>
      <c r="G15" s="336">
        <v>791.81553460624923</v>
      </c>
      <c r="H15" s="336">
        <v>10856.4</v>
      </c>
      <c r="I15" s="237">
        <v>0</v>
      </c>
      <c r="J15" s="236">
        <v>0</v>
      </c>
      <c r="K15" s="236">
        <v>0</v>
      </c>
      <c r="L15" s="236">
        <v>0</v>
      </c>
      <c r="M15" s="336">
        <v>2415</v>
      </c>
      <c r="N15" s="336">
        <v>2730</v>
      </c>
      <c r="O15" s="336">
        <v>2473.892147279244</v>
      </c>
      <c r="P15" s="336">
        <v>2027.4</v>
      </c>
      <c r="Q15" s="336">
        <v>2100</v>
      </c>
      <c r="R15" s="340">
        <v>2923.2000000000003</v>
      </c>
      <c r="S15" s="336">
        <v>2325.3618771726533</v>
      </c>
      <c r="T15" s="336">
        <v>1191.9000000000001</v>
      </c>
      <c r="U15" s="336">
        <v>2415</v>
      </c>
      <c r="V15" s="340">
        <v>3016.65</v>
      </c>
      <c r="W15" s="336">
        <v>2854.6379062543465</v>
      </c>
      <c r="X15" s="336">
        <v>7893.2</v>
      </c>
    </row>
    <row r="16" spans="2:32" ht="12.75" customHeight="1" x14ac:dyDescent="0.15">
      <c r="B16" s="162"/>
      <c r="C16" s="322">
        <v>12</v>
      </c>
      <c r="D16" s="165"/>
      <c r="E16" s="336">
        <v>630</v>
      </c>
      <c r="F16" s="336">
        <v>1008</v>
      </c>
      <c r="G16" s="336">
        <v>758.9021696252463</v>
      </c>
      <c r="H16" s="336">
        <v>10088.1</v>
      </c>
      <c r="I16" s="236">
        <v>0</v>
      </c>
      <c r="J16" s="236">
        <v>0</v>
      </c>
      <c r="K16" s="236">
        <v>0</v>
      </c>
      <c r="L16" s="236">
        <v>0</v>
      </c>
      <c r="M16" s="336">
        <v>2310</v>
      </c>
      <c r="N16" s="336">
        <v>2835</v>
      </c>
      <c r="O16" s="336">
        <v>2474.3130813764392</v>
      </c>
      <c r="P16" s="336">
        <v>2891.5</v>
      </c>
      <c r="Q16" s="336">
        <v>1995</v>
      </c>
      <c r="R16" s="336">
        <v>2761.5</v>
      </c>
      <c r="S16" s="336">
        <v>2183.5647492207436</v>
      </c>
      <c r="T16" s="336">
        <v>3259.9</v>
      </c>
      <c r="U16" s="336">
        <v>2310</v>
      </c>
      <c r="V16" s="336">
        <v>2891.7000000000003</v>
      </c>
      <c r="W16" s="336">
        <v>2467.8311563060465</v>
      </c>
      <c r="X16" s="340">
        <v>13580.2</v>
      </c>
    </row>
    <row r="17" spans="2:25" ht="12.75" customHeight="1" x14ac:dyDescent="0.15">
      <c r="B17" s="162" t="s">
        <v>293</v>
      </c>
      <c r="C17" s="322">
        <v>1</v>
      </c>
      <c r="D17" s="165" t="s">
        <v>292</v>
      </c>
      <c r="E17" s="336">
        <v>0</v>
      </c>
      <c r="F17" s="336">
        <v>0</v>
      </c>
      <c r="G17" s="336">
        <v>0</v>
      </c>
      <c r="H17" s="336">
        <v>9345.1</v>
      </c>
      <c r="I17" s="236">
        <v>0</v>
      </c>
      <c r="J17" s="236">
        <v>0</v>
      </c>
      <c r="K17" s="236">
        <v>0</v>
      </c>
      <c r="L17" s="236">
        <v>0</v>
      </c>
      <c r="M17" s="336">
        <v>0</v>
      </c>
      <c r="N17" s="336">
        <v>0</v>
      </c>
      <c r="O17" s="336">
        <v>0</v>
      </c>
      <c r="P17" s="336">
        <v>2809.6</v>
      </c>
      <c r="Q17" s="336">
        <v>0</v>
      </c>
      <c r="R17" s="336">
        <v>0</v>
      </c>
      <c r="S17" s="336">
        <v>0</v>
      </c>
      <c r="T17" s="336">
        <v>1418.2</v>
      </c>
      <c r="U17" s="336">
        <v>0</v>
      </c>
      <c r="V17" s="336">
        <v>0</v>
      </c>
      <c r="W17" s="336">
        <v>0</v>
      </c>
      <c r="X17" s="340">
        <v>4625.8999999999996</v>
      </c>
    </row>
    <row r="18" spans="2:25" ht="12.75" customHeight="1" x14ac:dyDescent="0.15">
      <c r="B18" s="162"/>
      <c r="C18" s="322">
        <v>2</v>
      </c>
      <c r="D18" s="165"/>
      <c r="E18" s="336">
        <v>630</v>
      </c>
      <c r="F18" s="336">
        <v>890.40000000000009</v>
      </c>
      <c r="G18" s="336">
        <v>739.07614436619713</v>
      </c>
      <c r="H18" s="336">
        <v>9348.4</v>
      </c>
      <c r="I18" s="236">
        <v>0</v>
      </c>
      <c r="J18" s="236">
        <v>0</v>
      </c>
      <c r="K18" s="236">
        <v>0</v>
      </c>
      <c r="L18" s="236">
        <v>0</v>
      </c>
      <c r="M18" s="336">
        <v>2310</v>
      </c>
      <c r="N18" s="336">
        <v>2625</v>
      </c>
      <c r="O18" s="336">
        <v>2386.6408794788267</v>
      </c>
      <c r="P18" s="336">
        <v>2032.1</v>
      </c>
      <c r="Q18" s="336">
        <v>1995</v>
      </c>
      <c r="R18" s="336">
        <v>2590.35</v>
      </c>
      <c r="S18" s="336">
        <v>2271.9551569506725</v>
      </c>
      <c r="T18" s="336">
        <v>905.1</v>
      </c>
      <c r="U18" s="336">
        <v>2100</v>
      </c>
      <c r="V18" s="336">
        <v>2730</v>
      </c>
      <c r="W18" s="336">
        <v>2401.2320470798577</v>
      </c>
      <c r="X18" s="336">
        <v>1664.5</v>
      </c>
    </row>
    <row r="19" spans="2:25" ht="12.75" customHeight="1" x14ac:dyDescent="0.15">
      <c r="B19" s="162"/>
      <c r="C19" s="322">
        <v>3</v>
      </c>
      <c r="D19" s="165"/>
      <c r="E19" s="336">
        <v>630</v>
      </c>
      <c r="F19" s="336">
        <v>896.7</v>
      </c>
      <c r="G19" s="336">
        <v>760.70556928820042</v>
      </c>
      <c r="H19" s="336">
        <v>8447.5</v>
      </c>
      <c r="I19" s="236">
        <v>0</v>
      </c>
      <c r="J19" s="236">
        <v>0</v>
      </c>
      <c r="K19" s="236">
        <v>0</v>
      </c>
      <c r="L19" s="236">
        <v>0</v>
      </c>
      <c r="M19" s="336">
        <v>2205</v>
      </c>
      <c r="N19" s="336">
        <v>2625</v>
      </c>
      <c r="O19" s="336">
        <v>2462.2029488291405</v>
      </c>
      <c r="P19" s="336">
        <v>2213.3000000000002</v>
      </c>
      <c r="Q19" s="336">
        <v>1890</v>
      </c>
      <c r="R19" s="336">
        <v>2625</v>
      </c>
      <c r="S19" s="336">
        <v>2226.8180925360107</v>
      </c>
      <c r="T19" s="336">
        <v>1530.3</v>
      </c>
      <c r="U19" s="336">
        <v>1995</v>
      </c>
      <c r="V19" s="336">
        <v>2730</v>
      </c>
      <c r="W19" s="336">
        <v>2419.2682008103316</v>
      </c>
      <c r="X19" s="340">
        <v>2715.1</v>
      </c>
    </row>
    <row r="20" spans="2:25" ht="12.75" customHeight="1" x14ac:dyDescent="0.15">
      <c r="B20" s="162"/>
      <c r="C20" s="322">
        <v>4</v>
      </c>
      <c r="D20" s="165"/>
      <c r="E20" s="336">
        <v>630</v>
      </c>
      <c r="F20" s="336">
        <v>892.5</v>
      </c>
      <c r="G20" s="336">
        <v>713.6732126141178</v>
      </c>
      <c r="H20" s="336">
        <v>21913.200000000001</v>
      </c>
      <c r="I20" s="236">
        <v>0</v>
      </c>
      <c r="J20" s="236">
        <v>0</v>
      </c>
      <c r="K20" s="236">
        <v>0</v>
      </c>
      <c r="L20" s="236">
        <v>0</v>
      </c>
      <c r="M20" s="336">
        <v>2205</v>
      </c>
      <c r="N20" s="336">
        <v>2625</v>
      </c>
      <c r="O20" s="336">
        <v>2352.2375016064766</v>
      </c>
      <c r="P20" s="336">
        <v>3692.6</v>
      </c>
      <c r="Q20" s="336">
        <v>1785</v>
      </c>
      <c r="R20" s="336">
        <v>2625</v>
      </c>
      <c r="S20" s="336">
        <v>2216.6090592935352</v>
      </c>
      <c r="T20" s="336">
        <v>6491.9</v>
      </c>
      <c r="U20" s="336">
        <v>1890</v>
      </c>
      <c r="V20" s="336">
        <v>2730</v>
      </c>
      <c r="W20" s="336">
        <v>2279.0935407215347</v>
      </c>
      <c r="X20" s="340">
        <v>6616.2</v>
      </c>
    </row>
    <row r="21" spans="2:25" ht="12.75" customHeight="1" x14ac:dyDescent="0.15">
      <c r="B21" s="162"/>
      <c r="C21" s="322">
        <v>5</v>
      </c>
      <c r="D21" s="165"/>
      <c r="E21" s="336">
        <v>630</v>
      </c>
      <c r="F21" s="336">
        <v>735</v>
      </c>
      <c r="G21" s="336">
        <v>679.59733999821458</v>
      </c>
      <c r="H21" s="336">
        <v>19807.900000000001</v>
      </c>
      <c r="I21" s="236">
        <v>0</v>
      </c>
      <c r="J21" s="236">
        <v>0</v>
      </c>
      <c r="K21" s="236">
        <v>0</v>
      </c>
      <c r="L21" s="236">
        <v>0</v>
      </c>
      <c r="M21" s="336">
        <v>0</v>
      </c>
      <c r="N21" s="336">
        <v>0</v>
      </c>
      <c r="O21" s="336">
        <v>0</v>
      </c>
      <c r="P21" s="336">
        <v>1901.4</v>
      </c>
      <c r="Q21" s="336">
        <v>1890</v>
      </c>
      <c r="R21" s="336">
        <v>2310</v>
      </c>
      <c r="S21" s="336">
        <v>2151.0198620689653</v>
      </c>
      <c r="T21" s="336">
        <v>5620</v>
      </c>
      <c r="U21" s="336">
        <v>1890</v>
      </c>
      <c r="V21" s="336">
        <v>2520</v>
      </c>
      <c r="W21" s="336">
        <v>2236.0562311029312</v>
      </c>
      <c r="X21" s="340">
        <v>5964.3</v>
      </c>
    </row>
    <row r="22" spans="2:25" ht="12.75" customHeight="1" x14ac:dyDescent="0.15">
      <c r="B22" s="162"/>
      <c r="C22" s="322">
        <v>6</v>
      </c>
      <c r="D22" s="165"/>
      <c r="E22" s="336">
        <v>1050</v>
      </c>
      <c r="F22" s="336">
        <v>1365</v>
      </c>
      <c r="G22" s="340">
        <v>1118.7259146341466</v>
      </c>
      <c r="H22" s="336">
        <v>15275.3</v>
      </c>
      <c r="I22" s="236">
        <v>0</v>
      </c>
      <c r="J22" s="236">
        <v>0</v>
      </c>
      <c r="K22" s="236">
        <v>0</v>
      </c>
      <c r="L22" s="236">
        <v>0</v>
      </c>
      <c r="M22" s="336">
        <v>0</v>
      </c>
      <c r="N22" s="336">
        <v>0</v>
      </c>
      <c r="O22" s="336">
        <v>0</v>
      </c>
      <c r="P22" s="336">
        <v>1320.3</v>
      </c>
      <c r="Q22" s="336">
        <v>1890</v>
      </c>
      <c r="R22" s="336">
        <v>2887.5</v>
      </c>
      <c r="S22" s="336">
        <v>2289.7509444852562</v>
      </c>
      <c r="T22" s="336">
        <v>5019.5</v>
      </c>
      <c r="U22" s="336">
        <v>2100</v>
      </c>
      <c r="V22" s="336">
        <v>3570</v>
      </c>
      <c r="W22" s="336">
        <v>2390.2910088738863</v>
      </c>
      <c r="X22" s="340">
        <v>5442</v>
      </c>
    </row>
    <row r="23" spans="2:25" ht="12.75" customHeight="1" x14ac:dyDescent="0.15">
      <c r="B23" s="162"/>
      <c r="C23" s="322">
        <v>7</v>
      </c>
      <c r="D23" s="165"/>
      <c r="E23" s="336">
        <v>630</v>
      </c>
      <c r="F23" s="336">
        <v>735</v>
      </c>
      <c r="G23" s="336">
        <v>663.62975537159321</v>
      </c>
      <c r="H23" s="336">
        <v>18086</v>
      </c>
      <c r="I23" s="236">
        <v>0</v>
      </c>
      <c r="J23" s="236">
        <v>0</v>
      </c>
      <c r="K23" s="236">
        <v>0</v>
      </c>
      <c r="L23" s="236">
        <v>0</v>
      </c>
      <c r="M23" s="336">
        <v>0</v>
      </c>
      <c r="N23" s="336">
        <v>0</v>
      </c>
      <c r="O23" s="336">
        <v>0</v>
      </c>
      <c r="P23" s="336">
        <v>1837.2</v>
      </c>
      <c r="Q23" s="336">
        <v>1890</v>
      </c>
      <c r="R23" s="336">
        <v>2415</v>
      </c>
      <c r="S23" s="336">
        <v>2212.7195234909691</v>
      </c>
      <c r="T23" s="336">
        <v>5783.5</v>
      </c>
      <c r="U23" s="336">
        <v>1890</v>
      </c>
      <c r="V23" s="336">
        <v>2730</v>
      </c>
      <c r="W23" s="336">
        <v>2292.0812969283284</v>
      </c>
      <c r="X23" s="340">
        <v>6178.7</v>
      </c>
    </row>
    <row r="24" spans="2:25" ht="12.75" customHeight="1" x14ac:dyDescent="0.15">
      <c r="B24" s="341"/>
      <c r="C24" s="299">
        <v>9</v>
      </c>
      <c r="D24" s="166"/>
      <c r="E24" s="339">
        <v>630</v>
      </c>
      <c r="F24" s="339">
        <v>735</v>
      </c>
      <c r="G24" s="339">
        <v>670.76870480252205</v>
      </c>
      <c r="H24" s="339">
        <v>15097.1</v>
      </c>
      <c r="I24" s="238">
        <v>0</v>
      </c>
      <c r="J24" s="238">
        <v>0</v>
      </c>
      <c r="K24" s="238">
        <v>0</v>
      </c>
      <c r="L24" s="238">
        <v>0</v>
      </c>
      <c r="M24" s="339">
        <v>0</v>
      </c>
      <c r="N24" s="339">
        <v>0</v>
      </c>
      <c r="O24" s="339">
        <v>0</v>
      </c>
      <c r="P24" s="339">
        <v>845.4</v>
      </c>
      <c r="Q24" s="339">
        <v>1890</v>
      </c>
      <c r="R24" s="339">
        <v>2415</v>
      </c>
      <c r="S24" s="339">
        <v>2205.6726300258201</v>
      </c>
      <c r="T24" s="339">
        <v>5730.7</v>
      </c>
      <c r="U24" s="339">
        <v>1890</v>
      </c>
      <c r="V24" s="339">
        <v>2730</v>
      </c>
      <c r="W24" s="339">
        <v>2272.6097803070411</v>
      </c>
      <c r="X24" s="338">
        <v>5915.6</v>
      </c>
    </row>
    <row r="25" spans="2:25" ht="12.75" customHeight="1" x14ac:dyDescent="0.15">
      <c r="B25" s="161"/>
      <c r="C25" s="344" t="s">
        <v>258</v>
      </c>
      <c r="D25" s="345"/>
      <c r="E25" s="346" t="s">
        <v>268</v>
      </c>
      <c r="F25" s="347"/>
      <c r="G25" s="347"/>
      <c r="H25" s="348"/>
      <c r="I25" s="411"/>
      <c r="J25" s="323"/>
      <c r="K25" s="323"/>
      <c r="L25" s="323"/>
      <c r="M25" s="323"/>
      <c r="N25" s="323"/>
      <c r="O25" s="323"/>
      <c r="P25" s="323"/>
      <c r="Q25" s="323"/>
      <c r="R25" s="323"/>
      <c r="S25" s="323"/>
      <c r="T25" s="323"/>
      <c r="U25" s="323"/>
      <c r="V25" s="323"/>
      <c r="W25" s="323"/>
      <c r="X25" s="323"/>
      <c r="Y25" s="135"/>
    </row>
    <row r="26" spans="2:25" ht="12.75" customHeight="1" x14ac:dyDescent="0.15">
      <c r="B26" s="331" t="s">
        <v>261</v>
      </c>
      <c r="C26" s="332"/>
      <c r="D26" s="333"/>
      <c r="E26" s="171" t="s">
        <v>93</v>
      </c>
      <c r="F26" s="149" t="s">
        <v>94</v>
      </c>
      <c r="G26" s="227" t="s">
        <v>95</v>
      </c>
      <c r="H26" s="149" t="s">
        <v>96</v>
      </c>
      <c r="I26" s="160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337"/>
      <c r="Y26" s="135"/>
    </row>
    <row r="27" spans="2:25" ht="12.75" customHeight="1" x14ac:dyDescent="0.15">
      <c r="B27" s="153"/>
      <c r="C27" s="154"/>
      <c r="D27" s="166"/>
      <c r="E27" s="155"/>
      <c r="F27" s="156"/>
      <c r="G27" s="157" t="s">
        <v>97</v>
      </c>
      <c r="H27" s="156"/>
      <c r="I27" s="160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337"/>
      <c r="Y27" s="135"/>
    </row>
    <row r="28" spans="2:25" ht="12.75" customHeight="1" x14ac:dyDescent="0.15">
      <c r="B28" s="162" t="s">
        <v>0</v>
      </c>
      <c r="C28" s="322">
        <v>20</v>
      </c>
      <c r="D28" s="136" t="s">
        <v>1</v>
      </c>
      <c r="E28" s="335">
        <v>977</v>
      </c>
      <c r="F28" s="336">
        <v>1418</v>
      </c>
      <c r="G28" s="337">
        <v>1197</v>
      </c>
      <c r="H28" s="336">
        <v>649851</v>
      </c>
      <c r="I28" s="335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135"/>
    </row>
    <row r="29" spans="2:25" ht="12.75" customHeight="1" x14ac:dyDescent="0.15">
      <c r="B29" s="162"/>
      <c r="C29" s="322">
        <v>21</v>
      </c>
      <c r="D29" s="135"/>
      <c r="E29" s="335">
        <v>1050</v>
      </c>
      <c r="F29" s="336">
        <v>1433</v>
      </c>
      <c r="G29" s="337">
        <v>1187</v>
      </c>
      <c r="H29" s="336">
        <v>552202</v>
      </c>
      <c r="I29" s="335"/>
      <c r="J29" s="337"/>
      <c r="K29" s="337"/>
      <c r="L29" s="337"/>
      <c r="M29" s="337"/>
      <c r="N29" s="337"/>
      <c r="O29" s="337"/>
      <c r="P29" s="337"/>
      <c r="Q29" s="337"/>
      <c r="R29" s="337"/>
      <c r="S29" s="337"/>
      <c r="T29" s="337"/>
      <c r="U29" s="337"/>
      <c r="V29" s="337"/>
      <c r="W29" s="337"/>
      <c r="X29" s="337"/>
      <c r="Y29" s="135"/>
    </row>
    <row r="30" spans="2:25" ht="12.75" customHeight="1" x14ac:dyDescent="0.15">
      <c r="B30" s="162"/>
      <c r="C30" s="322">
        <v>22</v>
      </c>
      <c r="D30" s="165"/>
      <c r="E30" s="336">
        <v>945</v>
      </c>
      <c r="F30" s="336">
        <v>1365</v>
      </c>
      <c r="G30" s="336">
        <v>1134</v>
      </c>
      <c r="H30" s="340">
        <v>518484</v>
      </c>
      <c r="I30" s="335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V30" s="337"/>
      <c r="W30" s="337"/>
      <c r="X30" s="337"/>
      <c r="Y30" s="135"/>
    </row>
    <row r="31" spans="2:25" ht="12.75" customHeight="1" x14ac:dyDescent="0.15">
      <c r="B31" s="341"/>
      <c r="C31" s="299">
        <v>23</v>
      </c>
      <c r="D31" s="166"/>
      <c r="E31" s="167">
        <v>850</v>
      </c>
      <c r="F31" s="167">
        <v>1250</v>
      </c>
      <c r="G31" s="167">
        <v>1022.9700137742051</v>
      </c>
      <c r="H31" s="168">
        <v>533155.9</v>
      </c>
      <c r="I31" s="337"/>
      <c r="J31" s="337"/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7"/>
      <c r="W31" s="337"/>
      <c r="X31" s="337"/>
      <c r="Y31" s="135"/>
    </row>
    <row r="32" spans="2:25" ht="12.75" customHeight="1" x14ac:dyDescent="0.15">
      <c r="B32" s="162" t="s">
        <v>291</v>
      </c>
      <c r="C32" s="322">
        <v>8</v>
      </c>
      <c r="D32" s="165" t="s">
        <v>292</v>
      </c>
      <c r="E32" s="336">
        <v>997.5</v>
      </c>
      <c r="F32" s="336">
        <v>1312.5</v>
      </c>
      <c r="G32" s="336">
        <v>1085.5026351351355</v>
      </c>
      <c r="H32" s="340">
        <v>35453.699999999997</v>
      </c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135"/>
    </row>
    <row r="33" spans="2:25" ht="12.75" customHeight="1" x14ac:dyDescent="0.15">
      <c r="B33" s="162"/>
      <c r="C33" s="322">
        <v>9</v>
      </c>
      <c r="D33" s="165"/>
      <c r="E33" s="336">
        <v>997.5</v>
      </c>
      <c r="F33" s="336">
        <v>1306.2</v>
      </c>
      <c r="G33" s="336">
        <v>1071.9963796246655</v>
      </c>
      <c r="H33" s="340">
        <v>41187.4</v>
      </c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135"/>
    </row>
    <row r="34" spans="2:25" ht="12.75" customHeight="1" x14ac:dyDescent="0.15">
      <c r="B34" s="162"/>
      <c r="C34" s="322">
        <v>10</v>
      </c>
      <c r="D34" s="165"/>
      <c r="E34" s="336">
        <v>945</v>
      </c>
      <c r="F34" s="336">
        <v>1189.6500000000001</v>
      </c>
      <c r="G34" s="336">
        <v>1025.6877703219088</v>
      </c>
      <c r="H34" s="340">
        <v>43843.4</v>
      </c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135"/>
    </row>
    <row r="35" spans="2:25" ht="12.75" customHeight="1" x14ac:dyDescent="0.15">
      <c r="B35" s="162"/>
      <c r="C35" s="322">
        <v>11</v>
      </c>
      <c r="D35" s="165"/>
      <c r="E35" s="336">
        <v>892.5</v>
      </c>
      <c r="F35" s="336">
        <v>1131.9000000000001</v>
      </c>
      <c r="G35" s="336">
        <v>1002.3239706118638</v>
      </c>
      <c r="H35" s="340">
        <v>44444.3</v>
      </c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  <c r="U35" s="337"/>
      <c r="V35" s="337"/>
      <c r="W35" s="337"/>
      <c r="X35" s="337"/>
      <c r="Y35" s="135"/>
    </row>
    <row r="36" spans="2:25" ht="12.75" customHeight="1" x14ac:dyDescent="0.15">
      <c r="B36" s="162"/>
      <c r="C36" s="322">
        <v>12</v>
      </c>
      <c r="D36" s="165"/>
      <c r="E36" s="336">
        <v>945</v>
      </c>
      <c r="F36" s="336">
        <v>1155</v>
      </c>
      <c r="G36" s="336">
        <v>1000.6352088557278</v>
      </c>
      <c r="H36" s="340">
        <v>51985.5</v>
      </c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135"/>
    </row>
    <row r="37" spans="2:25" ht="12.75" customHeight="1" x14ac:dyDescent="0.15">
      <c r="B37" s="162" t="s">
        <v>293</v>
      </c>
      <c r="C37" s="322">
        <v>1</v>
      </c>
      <c r="D37" s="165" t="s">
        <v>292</v>
      </c>
      <c r="E37" s="336">
        <v>0</v>
      </c>
      <c r="F37" s="336">
        <v>0</v>
      </c>
      <c r="G37" s="336">
        <v>0</v>
      </c>
      <c r="H37" s="340">
        <v>42449.8</v>
      </c>
      <c r="I37" s="337"/>
      <c r="J37" s="337"/>
      <c r="K37" s="337"/>
      <c r="L37" s="337"/>
      <c r="M37" s="337"/>
      <c r="N37" s="337"/>
      <c r="O37" s="337"/>
      <c r="P37" s="337"/>
      <c r="Q37" s="337"/>
      <c r="R37" s="337"/>
      <c r="S37" s="337"/>
      <c r="T37" s="337"/>
      <c r="U37" s="337"/>
      <c r="V37" s="337"/>
      <c r="W37" s="337"/>
      <c r="X37" s="337"/>
      <c r="Y37" s="135"/>
    </row>
    <row r="38" spans="2:25" ht="12.75" customHeight="1" x14ac:dyDescent="0.15">
      <c r="B38" s="162"/>
      <c r="C38" s="322">
        <v>2</v>
      </c>
      <c r="D38" s="165"/>
      <c r="E38" s="336">
        <v>649.95000000000005</v>
      </c>
      <c r="F38" s="336">
        <v>1312.5</v>
      </c>
      <c r="G38" s="336">
        <v>943.01947456913808</v>
      </c>
      <c r="H38" s="340">
        <v>48370.8</v>
      </c>
      <c r="I38" s="337"/>
      <c r="J38" s="337"/>
      <c r="K38" s="337"/>
      <c r="L38" s="337"/>
      <c r="M38" s="337"/>
      <c r="N38" s="337"/>
      <c r="O38" s="337"/>
      <c r="P38" s="337"/>
      <c r="Q38" s="337"/>
      <c r="R38" s="337"/>
      <c r="S38" s="337"/>
      <c r="T38" s="337"/>
      <c r="U38" s="337"/>
      <c r="V38" s="337"/>
      <c r="W38" s="337"/>
      <c r="X38" s="337"/>
      <c r="Y38" s="135"/>
    </row>
    <row r="39" spans="2:25" ht="12.75" customHeight="1" x14ac:dyDescent="0.15">
      <c r="B39" s="162"/>
      <c r="C39" s="322">
        <v>3</v>
      </c>
      <c r="D39" s="165"/>
      <c r="E39" s="336">
        <v>630</v>
      </c>
      <c r="F39" s="336">
        <v>1339.8</v>
      </c>
      <c r="G39" s="336">
        <v>886.50004276290133</v>
      </c>
      <c r="H39" s="340">
        <v>52615.7</v>
      </c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7"/>
      <c r="T39" s="337"/>
      <c r="U39" s="337"/>
      <c r="V39" s="337"/>
      <c r="W39" s="337"/>
      <c r="X39" s="337"/>
      <c r="Y39" s="135"/>
    </row>
    <row r="40" spans="2:25" ht="12.75" customHeight="1" x14ac:dyDescent="0.15">
      <c r="B40" s="162"/>
      <c r="C40" s="322">
        <v>4</v>
      </c>
      <c r="D40" s="165"/>
      <c r="E40" s="336">
        <v>630</v>
      </c>
      <c r="F40" s="336">
        <v>1123.5</v>
      </c>
      <c r="G40" s="336">
        <v>883.71868021996306</v>
      </c>
      <c r="H40" s="340">
        <v>45007.5</v>
      </c>
      <c r="I40" s="337"/>
      <c r="J40" s="337"/>
      <c r="K40" s="337"/>
      <c r="L40" s="337"/>
      <c r="M40" s="337"/>
      <c r="N40" s="337"/>
      <c r="O40" s="337"/>
      <c r="P40" s="337"/>
      <c r="Q40" s="337"/>
      <c r="R40" s="337"/>
      <c r="S40" s="337"/>
      <c r="T40" s="337"/>
      <c r="U40" s="337"/>
      <c r="V40" s="337"/>
      <c r="W40" s="337"/>
      <c r="X40" s="337"/>
      <c r="Y40" s="135"/>
    </row>
    <row r="41" spans="2:25" ht="12.75" customHeight="1" x14ac:dyDescent="0.15">
      <c r="B41" s="162"/>
      <c r="C41" s="322">
        <v>5</v>
      </c>
      <c r="D41" s="165"/>
      <c r="E41" s="336">
        <v>840</v>
      </c>
      <c r="F41" s="336">
        <v>1102.5</v>
      </c>
      <c r="G41" s="336">
        <v>928.29632882919839</v>
      </c>
      <c r="H41" s="340">
        <v>55659.9</v>
      </c>
      <c r="I41" s="337"/>
      <c r="J41" s="337"/>
      <c r="K41" s="337"/>
      <c r="L41" s="337"/>
      <c r="M41" s="337"/>
      <c r="N41" s="337"/>
      <c r="O41" s="337"/>
      <c r="P41" s="337"/>
      <c r="Q41" s="337"/>
      <c r="R41" s="337"/>
      <c r="S41" s="337"/>
      <c r="T41" s="337"/>
      <c r="U41" s="337"/>
      <c r="V41" s="337"/>
      <c r="W41" s="337"/>
      <c r="X41" s="337"/>
      <c r="Y41" s="135"/>
    </row>
    <row r="42" spans="2:25" ht="12.75" customHeight="1" x14ac:dyDescent="0.15">
      <c r="B42" s="162"/>
      <c r="C42" s="322">
        <v>6</v>
      </c>
      <c r="D42" s="165"/>
      <c r="E42" s="336">
        <v>892.5</v>
      </c>
      <c r="F42" s="336">
        <v>1260</v>
      </c>
      <c r="G42" s="336">
        <v>943.12642851409862</v>
      </c>
      <c r="H42" s="336">
        <v>43481.4</v>
      </c>
      <c r="I42" s="337"/>
      <c r="J42" s="337"/>
      <c r="K42" s="337"/>
      <c r="L42" s="337"/>
      <c r="M42" s="337"/>
      <c r="N42" s="337"/>
      <c r="O42" s="337"/>
      <c r="P42" s="337"/>
      <c r="Q42" s="337"/>
      <c r="R42" s="337"/>
      <c r="S42" s="337"/>
      <c r="T42" s="337"/>
      <c r="U42" s="337"/>
      <c r="V42" s="337"/>
      <c r="W42" s="337"/>
      <c r="X42" s="337"/>
      <c r="Y42" s="135"/>
    </row>
    <row r="43" spans="2:25" ht="12.75" customHeight="1" x14ac:dyDescent="0.15">
      <c r="B43" s="162"/>
      <c r="C43" s="322">
        <v>7</v>
      </c>
      <c r="D43" s="165"/>
      <c r="E43" s="336">
        <v>840</v>
      </c>
      <c r="F43" s="336">
        <v>1156.05</v>
      </c>
      <c r="G43" s="336">
        <v>930.44238899827553</v>
      </c>
      <c r="H43" s="340">
        <v>46528.7</v>
      </c>
      <c r="I43" s="337"/>
      <c r="J43" s="337"/>
      <c r="K43" s="337"/>
      <c r="L43" s="337"/>
      <c r="M43" s="337"/>
      <c r="N43" s="337"/>
      <c r="O43" s="337"/>
      <c r="P43" s="337"/>
      <c r="Q43" s="337"/>
      <c r="R43" s="337"/>
      <c r="S43" s="337"/>
      <c r="T43" s="337"/>
      <c r="U43" s="337"/>
      <c r="V43" s="337"/>
      <c r="W43" s="337"/>
      <c r="X43" s="337"/>
      <c r="Y43" s="135"/>
    </row>
    <row r="44" spans="2:25" ht="12.75" customHeight="1" x14ac:dyDescent="0.15">
      <c r="B44" s="341"/>
      <c r="C44" s="299">
        <v>8</v>
      </c>
      <c r="D44" s="166"/>
      <c r="E44" s="339">
        <v>854.7</v>
      </c>
      <c r="F44" s="339">
        <v>1123.5</v>
      </c>
      <c r="G44" s="339">
        <v>944.05617371655444</v>
      </c>
      <c r="H44" s="338">
        <v>39906.6</v>
      </c>
      <c r="I44" s="337"/>
      <c r="J44" s="337"/>
      <c r="K44" s="337"/>
      <c r="L44" s="337"/>
      <c r="M44" s="337"/>
      <c r="N44" s="337"/>
      <c r="O44" s="337"/>
      <c r="P44" s="337"/>
      <c r="Q44" s="337"/>
      <c r="R44" s="337"/>
      <c r="S44" s="337"/>
      <c r="T44" s="337"/>
      <c r="U44" s="337"/>
      <c r="V44" s="337"/>
      <c r="W44" s="337"/>
      <c r="X44" s="337"/>
      <c r="Y44" s="135"/>
    </row>
    <row r="45" spans="2:25" ht="3.75" customHeight="1" x14ac:dyDescent="0.15"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</row>
  </sheetData>
  <phoneticPr fontId="6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zoomScale="75" zoomScaleNormal="75" workbookViewId="0"/>
  </sheetViews>
  <sheetFormatPr defaultColWidth="7.5" defaultRowHeight="12" x14ac:dyDescent="0.15"/>
  <cols>
    <col min="1" max="1" width="0.75" style="178" customWidth="1"/>
    <col min="2" max="2" width="5.25" style="178" customWidth="1"/>
    <col min="3" max="3" width="2.75" style="178" customWidth="1"/>
    <col min="4" max="5" width="5.5" style="178" customWidth="1"/>
    <col min="6" max="7" width="5.875" style="178" customWidth="1"/>
    <col min="8" max="8" width="8.125" style="178" customWidth="1"/>
    <col min="9" max="9" width="5.375" style="178" customWidth="1"/>
    <col min="10" max="11" width="5.875" style="178" customWidth="1"/>
    <col min="12" max="12" width="8.125" style="178" customWidth="1"/>
    <col min="13" max="13" width="5.5" style="178" customWidth="1"/>
    <col min="14" max="15" width="5.875" style="178" customWidth="1"/>
    <col min="16" max="16" width="8.125" style="178" customWidth="1"/>
    <col min="17" max="17" width="5.5" style="178" customWidth="1"/>
    <col min="18" max="19" width="5.875" style="178" customWidth="1"/>
    <col min="20" max="20" width="8.125" style="178" customWidth="1"/>
    <col min="21" max="21" width="5.375" style="178" customWidth="1"/>
    <col min="22" max="23" width="5.875" style="178" customWidth="1"/>
    <col min="24" max="24" width="8.125" style="178" customWidth="1"/>
    <col min="25" max="16384" width="7.5" style="178"/>
  </cols>
  <sheetData>
    <row r="1" spans="1:31" ht="15" customHeight="1" x14ac:dyDescent="0.15">
      <c r="A1" s="136"/>
      <c r="B1" s="392"/>
      <c r="C1" s="392"/>
      <c r="D1" s="392"/>
    </row>
    <row r="2" spans="1:31" ht="12.75" customHeight="1" x14ac:dyDescent="0.15">
      <c r="B2" s="136" t="s">
        <v>300</v>
      </c>
      <c r="C2" s="393"/>
      <c r="D2" s="393"/>
    </row>
    <row r="3" spans="1:31" ht="12.75" customHeight="1" x14ac:dyDescent="0.15">
      <c r="B3" s="393"/>
      <c r="C3" s="393"/>
      <c r="D3" s="393"/>
      <c r="X3" s="179" t="s">
        <v>85</v>
      </c>
      <c r="Z3" s="177"/>
    </row>
    <row r="4" spans="1:31" ht="3.75" customHeight="1" x14ac:dyDescent="0.15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Z4" s="177"/>
      <c r="AA4" s="177"/>
      <c r="AB4" s="177"/>
      <c r="AC4" s="177"/>
      <c r="AD4" s="177"/>
      <c r="AE4" s="177"/>
    </row>
    <row r="5" spans="1:31" ht="13.5" customHeight="1" x14ac:dyDescent="0.15">
      <c r="B5" s="138"/>
      <c r="C5" s="328" t="s">
        <v>258</v>
      </c>
      <c r="D5" s="327"/>
      <c r="E5" s="355" t="s">
        <v>270</v>
      </c>
      <c r="F5" s="356"/>
      <c r="G5" s="356"/>
      <c r="H5" s="357"/>
      <c r="I5" s="355" t="s">
        <v>271</v>
      </c>
      <c r="J5" s="356"/>
      <c r="K5" s="356"/>
      <c r="L5" s="357"/>
      <c r="M5" s="355" t="s">
        <v>272</v>
      </c>
      <c r="N5" s="356"/>
      <c r="O5" s="356"/>
      <c r="P5" s="357"/>
      <c r="Q5" s="355" t="s">
        <v>273</v>
      </c>
      <c r="R5" s="356"/>
      <c r="S5" s="356"/>
      <c r="T5" s="357"/>
      <c r="U5" s="355" t="s">
        <v>131</v>
      </c>
      <c r="V5" s="356"/>
      <c r="W5" s="356"/>
      <c r="X5" s="357"/>
      <c r="Z5" s="337"/>
      <c r="AA5" s="158"/>
      <c r="AB5" s="158"/>
      <c r="AC5" s="158"/>
      <c r="AD5" s="158"/>
      <c r="AE5" s="158"/>
    </row>
    <row r="6" spans="1:31" ht="13.5" customHeight="1" x14ac:dyDescent="0.15">
      <c r="B6" s="331" t="s">
        <v>274</v>
      </c>
      <c r="C6" s="358"/>
      <c r="D6" s="359"/>
      <c r="E6" s="360" t="s">
        <v>275</v>
      </c>
      <c r="F6" s="360" t="s">
        <v>173</v>
      </c>
      <c r="G6" s="360" t="s">
        <v>276</v>
      </c>
      <c r="H6" s="360" t="s">
        <v>96</v>
      </c>
      <c r="I6" s="360" t="s">
        <v>275</v>
      </c>
      <c r="J6" s="360" t="s">
        <v>173</v>
      </c>
      <c r="K6" s="360" t="s">
        <v>276</v>
      </c>
      <c r="L6" s="360" t="s">
        <v>96</v>
      </c>
      <c r="M6" s="360" t="s">
        <v>275</v>
      </c>
      <c r="N6" s="360" t="s">
        <v>173</v>
      </c>
      <c r="O6" s="360" t="s">
        <v>276</v>
      </c>
      <c r="P6" s="360" t="s">
        <v>96</v>
      </c>
      <c r="Q6" s="360" t="s">
        <v>275</v>
      </c>
      <c r="R6" s="360" t="s">
        <v>173</v>
      </c>
      <c r="S6" s="360" t="s">
        <v>276</v>
      </c>
      <c r="T6" s="360" t="s">
        <v>96</v>
      </c>
      <c r="U6" s="360" t="s">
        <v>275</v>
      </c>
      <c r="V6" s="360" t="s">
        <v>173</v>
      </c>
      <c r="W6" s="360" t="s">
        <v>276</v>
      </c>
      <c r="X6" s="360" t="s">
        <v>96</v>
      </c>
      <c r="Z6" s="337"/>
      <c r="AA6" s="337"/>
      <c r="AB6" s="158"/>
      <c r="AC6" s="158"/>
      <c r="AD6" s="158"/>
      <c r="AE6" s="158"/>
    </row>
    <row r="7" spans="1:31" ht="13.5" customHeight="1" x14ac:dyDescent="0.15">
      <c r="B7" s="153"/>
      <c r="C7" s="154"/>
      <c r="D7" s="154"/>
      <c r="E7" s="361"/>
      <c r="F7" s="361"/>
      <c r="G7" s="361" t="s">
        <v>277</v>
      </c>
      <c r="H7" s="361"/>
      <c r="I7" s="361"/>
      <c r="J7" s="361"/>
      <c r="K7" s="361" t="s">
        <v>277</v>
      </c>
      <c r="L7" s="361"/>
      <c r="M7" s="361"/>
      <c r="N7" s="361"/>
      <c r="O7" s="361" t="s">
        <v>277</v>
      </c>
      <c r="P7" s="361"/>
      <c r="Q7" s="361"/>
      <c r="R7" s="361"/>
      <c r="S7" s="361" t="s">
        <v>277</v>
      </c>
      <c r="T7" s="361"/>
      <c r="U7" s="361"/>
      <c r="V7" s="361"/>
      <c r="W7" s="361" t="s">
        <v>277</v>
      </c>
      <c r="X7" s="361"/>
      <c r="Z7" s="337"/>
      <c r="AA7" s="337"/>
      <c r="AB7" s="158"/>
      <c r="AC7" s="158"/>
      <c r="AD7" s="158"/>
      <c r="AE7" s="158"/>
    </row>
    <row r="8" spans="1:31" ht="13.5" customHeight="1" x14ac:dyDescent="0.15">
      <c r="B8" s="162" t="s">
        <v>0</v>
      </c>
      <c r="C8" s="322">
        <v>21</v>
      </c>
      <c r="D8" s="136" t="s">
        <v>1</v>
      </c>
      <c r="E8" s="336">
        <v>1575</v>
      </c>
      <c r="F8" s="336">
        <v>2963</v>
      </c>
      <c r="G8" s="336">
        <v>2170</v>
      </c>
      <c r="H8" s="336">
        <v>451434</v>
      </c>
      <c r="I8" s="336">
        <v>1155</v>
      </c>
      <c r="J8" s="336">
        <v>1995</v>
      </c>
      <c r="K8" s="336">
        <v>1573</v>
      </c>
      <c r="L8" s="336">
        <v>485398</v>
      </c>
      <c r="M8" s="336">
        <v>840</v>
      </c>
      <c r="N8" s="336">
        <v>1889</v>
      </c>
      <c r="O8" s="336">
        <v>1169</v>
      </c>
      <c r="P8" s="336">
        <v>196952</v>
      </c>
      <c r="Q8" s="336">
        <v>3570</v>
      </c>
      <c r="R8" s="336">
        <v>5618</v>
      </c>
      <c r="S8" s="336">
        <v>4298</v>
      </c>
      <c r="T8" s="336">
        <v>90331</v>
      </c>
      <c r="U8" s="336">
        <v>3045</v>
      </c>
      <c r="V8" s="336">
        <v>4467</v>
      </c>
      <c r="W8" s="336">
        <v>3623</v>
      </c>
      <c r="X8" s="336">
        <v>314648</v>
      </c>
      <c r="Y8" s="177"/>
      <c r="Z8" s="337"/>
      <c r="AA8" s="337"/>
      <c r="AB8" s="158"/>
      <c r="AC8" s="158"/>
      <c r="AD8" s="158"/>
      <c r="AE8" s="158"/>
    </row>
    <row r="9" spans="1:31" ht="13.5" customHeight="1" x14ac:dyDescent="0.15">
      <c r="B9" s="162"/>
      <c r="C9" s="322">
        <v>22</v>
      </c>
      <c r="D9" s="165"/>
      <c r="E9" s="336">
        <v>1680</v>
      </c>
      <c r="F9" s="336">
        <v>3098</v>
      </c>
      <c r="G9" s="336">
        <v>2218</v>
      </c>
      <c r="H9" s="336">
        <v>447747</v>
      </c>
      <c r="I9" s="336">
        <v>1260</v>
      </c>
      <c r="J9" s="336">
        <v>2048</v>
      </c>
      <c r="K9" s="336">
        <v>1619</v>
      </c>
      <c r="L9" s="336">
        <v>450969</v>
      </c>
      <c r="M9" s="336">
        <v>893</v>
      </c>
      <c r="N9" s="336">
        <v>1575</v>
      </c>
      <c r="O9" s="336">
        <v>1226</v>
      </c>
      <c r="P9" s="336">
        <v>184632</v>
      </c>
      <c r="Q9" s="336">
        <v>3759</v>
      </c>
      <c r="R9" s="336">
        <v>5250</v>
      </c>
      <c r="S9" s="336">
        <v>4381</v>
      </c>
      <c r="T9" s="336">
        <v>81050</v>
      </c>
      <c r="U9" s="336">
        <v>3150</v>
      </c>
      <c r="V9" s="336">
        <v>4410</v>
      </c>
      <c r="W9" s="336">
        <v>3671</v>
      </c>
      <c r="X9" s="340">
        <v>325704</v>
      </c>
      <c r="Y9" s="177"/>
      <c r="Z9" s="337"/>
      <c r="AA9" s="337"/>
      <c r="AB9" s="158"/>
      <c r="AC9" s="158"/>
      <c r="AD9" s="158"/>
      <c r="AE9" s="158"/>
    </row>
    <row r="10" spans="1:31" ht="13.5" customHeight="1" x14ac:dyDescent="0.15">
      <c r="B10" s="341"/>
      <c r="C10" s="299">
        <v>23</v>
      </c>
      <c r="D10" s="166"/>
      <c r="E10" s="167">
        <v>1785</v>
      </c>
      <c r="F10" s="167">
        <v>3129</v>
      </c>
      <c r="G10" s="167">
        <v>2305.4210240967423</v>
      </c>
      <c r="H10" s="167">
        <v>361533.19999999995</v>
      </c>
      <c r="I10" s="167">
        <v>1260</v>
      </c>
      <c r="J10" s="167">
        <v>2100</v>
      </c>
      <c r="K10" s="167">
        <v>1714.5451135461926</v>
      </c>
      <c r="L10" s="167">
        <v>378307.60000000003</v>
      </c>
      <c r="M10" s="167">
        <v>945</v>
      </c>
      <c r="N10" s="167">
        <v>1575</v>
      </c>
      <c r="O10" s="167">
        <v>1272.743208572881</v>
      </c>
      <c r="P10" s="167">
        <v>128081</v>
      </c>
      <c r="Q10" s="167">
        <v>4200</v>
      </c>
      <c r="R10" s="167">
        <v>5460</v>
      </c>
      <c r="S10" s="167">
        <v>4652.4163724505033</v>
      </c>
      <c r="T10" s="167">
        <v>68945.999999999985</v>
      </c>
      <c r="U10" s="167">
        <v>3150</v>
      </c>
      <c r="V10" s="167">
        <v>4725</v>
      </c>
      <c r="W10" s="167">
        <v>3713.2479570178989</v>
      </c>
      <c r="X10" s="168">
        <v>247319.50000000003</v>
      </c>
      <c r="Y10" s="177"/>
      <c r="Z10" s="337"/>
      <c r="AA10" s="337"/>
      <c r="AB10" s="177"/>
      <c r="AC10" s="177"/>
      <c r="AD10" s="177"/>
      <c r="AE10" s="177"/>
    </row>
    <row r="11" spans="1:31" ht="13.5" customHeight="1" x14ac:dyDescent="0.15">
      <c r="B11" s="395" t="s">
        <v>291</v>
      </c>
      <c r="C11" s="396">
        <v>8</v>
      </c>
      <c r="D11" s="397" t="s">
        <v>301</v>
      </c>
      <c r="E11" s="336">
        <v>1785</v>
      </c>
      <c r="F11" s="336">
        <v>2520</v>
      </c>
      <c r="G11" s="340">
        <v>2181.1060019294068</v>
      </c>
      <c r="H11" s="336">
        <v>28961.799999999996</v>
      </c>
      <c r="I11" s="336">
        <v>1260</v>
      </c>
      <c r="J11" s="336">
        <v>1816.5</v>
      </c>
      <c r="K11" s="336">
        <v>1610.2591599194345</v>
      </c>
      <c r="L11" s="336">
        <v>29907.1</v>
      </c>
      <c r="M11" s="336">
        <v>1155</v>
      </c>
      <c r="N11" s="336">
        <v>1501.5</v>
      </c>
      <c r="O11" s="336">
        <v>1321.5220036441124</v>
      </c>
      <c r="P11" s="336">
        <v>11822.7</v>
      </c>
      <c r="Q11" s="336">
        <v>4200</v>
      </c>
      <c r="R11" s="336">
        <v>5250</v>
      </c>
      <c r="S11" s="336">
        <v>4641.8749769037877</v>
      </c>
      <c r="T11" s="336">
        <v>6013.9</v>
      </c>
      <c r="U11" s="336">
        <v>3150</v>
      </c>
      <c r="V11" s="336">
        <v>4200</v>
      </c>
      <c r="W11" s="336">
        <v>3568.8367080697326</v>
      </c>
      <c r="X11" s="340">
        <v>20329.099999999999</v>
      </c>
      <c r="Y11" s="177"/>
      <c r="Z11" s="337"/>
      <c r="AA11" s="337"/>
    </row>
    <row r="12" spans="1:31" ht="13.5" customHeight="1" x14ac:dyDescent="0.15">
      <c r="B12" s="395"/>
      <c r="C12" s="396">
        <v>9</v>
      </c>
      <c r="D12" s="397"/>
      <c r="E12" s="336">
        <v>1942.5</v>
      </c>
      <c r="F12" s="336">
        <v>2730</v>
      </c>
      <c r="G12" s="336">
        <v>2225.464639531001</v>
      </c>
      <c r="H12" s="336">
        <v>22948.6</v>
      </c>
      <c r="I12" s="336">
        <v>1260</v>
      </c>
      <c r="J12" s="336">
        <v>1890</v>
      </c>
      <c r="K12" s="336">
        <v>1679.2982206519484</v>
      </c>
      <c r="L12" s="336">
        <v>25009.9</v>
      </c>
      <c r="M12" s="336">
        <v>1212.75</v>
      </c>
      <c r="N12" s="336">
        <v>1522.5</v>
      </c>
      <c r="O12" s="336">
        <v>1340.8616323762151</v>
      </c>
      <c r="P12" s="336">
        <v>7654</v>
      </c>
      <c r="Q12" s="336">
        <v>4410</v>
      </c>
      <c r="R12" s="336">
        <v>5250</v>
      </c>
      <c r="S12" s="336">
        <v>4688.6487341772154</v>
      </c>
      <c r="T12" s="336">
        <v>4622.3999999999996</v>
      </c>
      <c r="U12" s="336">
        <v>3360</v>
      </c>
      <c r="V12" s="336">
        <v>4369.05</v>
      </c>
      <c r="W12" s="336">
        <v>3701.8006286870782</v>
      </c>
      <c r="X12" s="336">
        <v>15530.9</v>
      </c>
      <c r="Y12" s="177"/>
      <c r="Z12" s="337"/>
      <c r="AA12" s="337"/>
    </row>
    <row r="13" spans="1:31" ht="13.5" customHeight="1" x14ac:dyDescent="0.15">
      <c r="B13" s="395"/>
      <c r="C13" s="396">
        <v>10</v>
      </c>
      <c r="D13" s="397"/>
      <c r="E13" s="336">
        <v>1942.5</v>
      </c>
      <c r="F13" s="336">
        <v>2887.5</v>
      </c>
      <c r="G13" s="336">
        <v>2333.1333138362124</v>
      </c>
      <c r="H13" s="336">
        <v>26340.500000000004</v>
      </c>
      <c r="I13" s="336">
        <v>1627.5</v>
      </c>
      <c r="J13" s="336">
        <v>1958.25</v>
      </c>
      <c r="K13" s="336">
        <v>1781.5904579839146</v>
      </c>
      <c r="L13" s="336">
        <v>29108.100000000002</v>
      </c>
      <c r="M13" s="336">
        <v>1207.5</v>
      </c>
      <c r="N13" s="336">
        <v>1522.5</v>
      </c>
      <c r="O13" s="336">
        <v>1336.0753472004021</v>
      </c>
      <c r="P13" s="336">
        <v>8819.2000000000007</v>
      </c>
      <c r="Q13" s="336">
        <v>4620</v>
      </c>
      <c r="R13" s="336">
        <v>5250</v>
      </c>
      <c r="S13" s="336">
        <v>4820.2143660387974</v>
      </c>
      <c r="T13" s="336">
        <v>4591.1000000000004</v>
      </c>
      <c r="U13" s="336">
        <v>3549</v>
      </c>
      <c r="V13" s="336">
        <v>4410</v>
      </c>
      <c r="W13" s="336">
        <v>3929.2362769421611</v>
      </c>
      <c r="X13" s="340">
        <v>16941.400000000001</v>
      </c>
      <c r="Y13" s="177"/>
      <c r="Z13" s="337"/>
      <c r="AA13" s="337"/>
    </row>
    <row r="14" spans="1:31" ht="13.5" customHeight="1" x14ac:dyDescent="0.15">
      <c r="B14" s="395"/>
      <c r="C14" s="396">
        <v>11</v>
      </c>
      <c r="D14" s="397"/>
      <c r="E14" s="336">
        <v>1995</v>
      </c>
      <c r="F14" s="336">
        <v>2919</v>
      </c>
      <c r="G14" s="336">
        <v>2434.5301252168256</v>
      </c>
      <c r="H14" s="336">
        <v>21903.3</v>
      </c>
      <c r="I14" s="336">
        <v>1575</v>
      </c>
      <c r="J14" s="336">
        <v>1974</v>
      </c>
      <c r="K14" s="336">
        <v>1797.5258168358955</v>
      </c>
      <c r="L14" s="336">
        <v>23587.4</v>
      </c>
      <c r="M14" s="336">
        <v>1050</v>
      </c>
      <c r="N14" s="336">
        <v>1501.5</v>
      </c>
      <c r="O14" s="336">
        <v>1213.1833097359875</v>
      </c>
      <c r="P14" s="336">
        <v>7822.7000000000007</v>
      </c>
      <c r="Q14" s="336">
        <v>4725</v>
      </c>
      <c r="R14" s="336">
        <v>5460</v>
      </c>
      <c r="S14" s="336">
        <v>4962.9589900672108</v>
      </c>
      <c r="T14" s="336">
        <v>4560</v>
      </c>
      <c r="U14" s="336">
        <v>3499.7550000000001</v>
      </c>
      <c r="V14" s="336">
        <v>4410</v>
      </c>
      <c r="W14" s="336">
        <v>3939.9852783574943</v>
      </c>
      <c r="X14" s="340">
        <v>18507.099999999999</v>
      </c>
      <c r="Y14" s="177"/>
      <c r="Z14" s="337"/>
      <c r="AA14" s="337"/>
    </row>
    <row r="15" spans="1:31" ht="13.5" customHeight="1" x14ac:dyDescent="0.15">
      <c r="B15" s="395"/>
      <c r="C15" s="396">
        <v>12</v>
      </c>
      <c r="D15" s="397"/>
      <c r="E15" s="336">
        <v>2100</v>
      </c>
      <c r="F15" s="336">
        <v>3129</v>
      </c>
      <c r="G15" s="336">
        <v>2600.5897177557522</v>
      </c>
      <c r="H15" s="340">
        <v>29750.400000000001</v>
      </c>
      <c r="I15" s="336">
        <v>1575</v>
      </c>
      <c r="J15" s="336">
        <v>2100</v>
      </c>
      <c r="K15" s="336">
        <v>1801.0449560019733</v>
      </c>
      <c r="L15" s="336">
        <v>30914.6</v>
      </c>
      <c r="M15" s="336">
        <v>1050</v>
      </c>
      <c r="N15" s="336">
        <v>1417.5</v>
      </c>
      <c r="O15" s="336">
        <v>1225.5594541910332</v>
      </c>
      <c r="P15" s="336">
        <v>11823.5</v>
      </c>
      <c r="Q15" s="336">
        <v>4725</v>
      </c>
      <c r="R15" s="336">
        <v>5460</v>
      </c>
      <c r="S15" s="336">
        <v>5075.7160174339406</v>
      </c>
      <c r="T15" s="336">
        <v>7500.2</v>
      </c>
      <c r="U15" s="336">
        <v>3675</v>
      </c>
      <c r="V15" s="336">
        <v>4725</v>
      </c>
      <c r="W15" s="336">
        <v>4149.989973844813</v>
      </c>
      <c r="X15" s="340">
        <v>23719.7</v>
      </c>
      <c r="Y15" s="177"/>
      <c r="Z15" s="337"/>
      <c r="AA15" s="337"/>
    </row>
    <row r="16" spans="1:31" ht="13.5" customHeight="1" x14ac:dyDescent="0.15">
      <c r="B16" s="395" t="s">
        <v>293</v>
      </c>
      <c r="C16" s="396">
        <v>1</v>
      </c>
      <c r="D16" s="397" t="s">
        <v>301</v>
      </c>
      <c r="E16" s="336">
        <v>1942.5</v>
      </c>
      <c r="F16" s="336">
        <v>2919</v>
      </c>
      <c r="G16" s="336">
        <v>2413.8257343161504</v>
      </c>
      <c r="H16" s="336">
        <v>34985.200000000004</v>
      </c>
      <c r="I16" s="336">
        <v>1470</v>
      </c>
      <c r="J16" s="336">
        <v>2079</v>
      </c>
      <c r="K16" s="336">
        <v>1765.5261727742763</v>
      </c>
      <c r="L16" s="336">
        <v>36015.1</v>
      </c>
      <c r="M16" s="340">
        <v>892.5</v>
      </c>
      <c r="N16" s="336">
        <v>1417.5</v>
      </c>
      <c r="O16" s="336">
        <v>1083.3958835272254</v>
      </c>
      <c r="P16" s="336">
        <v>8821.7000000000007</v>
      </c>
      <c r="Q16" s="336">
        <v>4410</v>
      </c>
      <c r="R16" s="336">
        <v>5260.8150000000005</v>
      </c>
      <c r="S16" s="336">
        <v>4808.2957289367796</v>
      </c>
      <c r="T16" s="336">
        <v>5763.3000000000011</v>
      </c>
      <c r="U16" s="336">
        <v>3549</v>
      </c>
      <c r="V16" s="336">
        <v>4725</v>
      </c>
      <c r="W16" s="336">
        <v>3958.2770359019269</v>
      </c>
      <c r="X16" s="340">
        <v>20487.5</v>
      </c>
      <c r="Y16" s="177"/>
      <c r="Z16" s="337"/>
      <c r="AA16" s="337"/>
    </row>
    <row r="17" spans="2:27" ht="13.5" customHeight="1" x14ac:dyDescent="0.15">
      <c r="B17" s="395"/>
      <c r="C17" s="396">
        <v>2</v>
      </c>
      <c r="D17" s="397"/>
      <c r="E17" s="336">
        <v>1869</v>
      </c>
      <c r="F17" s="336">
        <v>2604</v>
      </c>
      <c r="G17" s="336">
        <v>2164.0565361279646</v>
      </c>
      <c r="H17" s="336">
        <v>24280.400000000001</v>
      </c>
      <c r="I17" s="336">
        <v>1470</v>
      </c>
      <c r="J17" s="336">
        <v>1837.5</v>
      </c>
      <c r="K17" s="336">
        <v>1625.9609518231816</v>
      </c>
      <c r="L17" s="336">
        <v>24459.799999999996</v>
      </c>
      <c r="M17" s="336">
        <v>945</v>
      </c>
      <c r="N17" s="336">
        <v>1470</v>
      </c>
      <c r="O17" s="336">
        <v>1061.3311111111111</v>
      </c>
      <c r="P17" s="336">
        <v>10647</v>
      </c>
      <c r="Q17" s="336">
        <v>4410</v>
      </c>
      <c r="R17" s="336">
        <v>5250</v>
      </c>
      <c r="S17" s="336">
        <v>4694.9021507917751</v>
      </c>
      <c r="T17" s="336">
        <v>4744</v>
      </c>
      <c r="U17" s="336">
        <v>3360</v>
      </c>
      <c r="V17" s="336">
        <v>4053</v>
      </c>
      <c r="W17" s="336">
        <v>3676.7628532182107</v>
      </c>
      <c r="X17" s="340">
        <v>17913</v>
      </c>
      <c r="Y17" s="177"/>
      <c r="Z17" s="337"/>
      <c r="AA17" s="337"/>
    </row>
    <row r="18" spans="2:27" ht="13.5" customHeight="1" x14ac:dyDescent="0.15">
      <c r="B18" s="395"/>
      <c r="C18" s="396">
        <v>3</v>
      </c>
      <c r="D18" s="397"/>
      <c r="E18" s="336">
        <v>1890</v>
      </c>
      <c r="F18" s="336">
        <v>2614.5</v>
      </c>
      <c r="G18" s="336">
        <v>2177.0259817576457</v>
      </c>
      <c r="H18" s="336">
        <v>27823.9</v>
      </c>
      <c r="I18" s="336">
        <v>1470</v>
      </c>
      <c r="J18" s="336">
        <v>1837.5</v>
      </c>
      <c r="K18" s="336">
        <v>1615.4904657115064</v>
      </c>
      <c r="L18" s="336">
        <v>27060</v>
      </c>
      <c r="M18" s="336">
        <v>945</v>
      </c>
      <c r="N18" s="336">
        <v>1365</v>
      </c>
      <c r="O18" s="336">
        <v>1061.3240452329362</v>
      </c>
      <c r="P18" s="336">
        <v>10191.300000000001</v>
      </c>
      <c r="Q18" s="336">
        <v>4410</v>
      </c>
      <c r="R18" s="336">
        <v>5460</v>
      </c>
      <c r="S18" s="336">
        <v>4675.8854775587033</v>
      </c>
      <c r="T18" s="336">
        <v>6159.1</v>
      </c>
      <c r="U18" s="336">
        <v>3360</v>
      </c>
      <c r="V18" s="336">
        <v>4179</v>
      </c>
      <c r="W18" s="336">
        <v>3713.7224637505169</v>
      </c>
      <c r="X18" s="340">
        <v>17752</v>
      </c>
      <c r="Y18" s="177"/>
      <c r="Z18" s="337"/>
      <c r="AA18" s="337"/>
    </row>
    <row r="19" spans="2:27" ht="13.5" customHeight="1" x14ac:dyDescent="0.15">
      <c r="B19" s="395"/>
      <c r="C19" s="396">
        <v>4</v>
      </c>
      <c r="D19" s="397"/>
      <c r="E19" s="336">
        <v>1890</v>
      </c>
      <c r="F19" s="336">
        <v>2625</v>
      </c>
      <c r="G19" s="336">
        <v>2163.6053218454576</v>
      </c>
      <c r="H19" s="336">
        <v>55688.1</v>
      </c>
      <c r="I19" s="336">
        <v>1417.5</v>
      </c>
      <c r="J19" s="336">
        <v>1785</v>
      </c>
      <c r="K19" s="336">
        <v>1588.6641747812957</v>
      </c>
      <c r="L19" s="336">
        <v>41456.300000000003</v>
      </c>
      <c r="M19" s="336">
        <v>945</v>
      </c>
      <c r="N19" s="336">
        <v>1422.855</v>
      </c>
      <c r="O19" s="336">
        <v>1074.7986989546516</v>
      </c>
      <c r="P19" s="336">
        <v>12084.6</v>
      </c>
      <c r="Q19" s="336">
        <v>4410</v>
      </c>
      <c r="R19" s="336">
        <v>5775</v>
      </c>
      <c r="S19" s="336">
        <v>4738.6688804203031</v>
      </c>
      <c r="T19" s="336">
        <v>9065.1</v>
      </c>
      <c r="U19" s="336">
        <v>3150</v>
      </c>
      <c r="V19" s="336">
        <v>4095</v>
      </c>
      <c r="W19" s="336">
        <v>3605.6219666329625</v>
      </c>
      <c r="X19" s="340">
        <v>21474.799999999999</v>
      </c>
      <c r="Y19" s="177"/>
      <c r="Z19" s="337"/>
      <c r="AA19" s="337"/>
    </row>
    <row r="20" spans="2:27" ht="13.5" customHeight="1" x14ac:dyDescent="0.15">
      <c r="B20" s="395"/>
      <c r="C20" s="396">
        <v>5</v>
      </c>
      <c r="D20" s="397"/>
      <c r="E20" s="336">
        <v>1785</v>
      </c>
      <c r="F20" s="336">
        <v>2625</v>
      </c>
      <c r="G20" s="336">
        <v>2156.3537694861166</v>
      </c>
      <c r="H20" s="336">
        <v>67379</v>
      </c>
      <c r="I20" s="336">
        <v>1365</v>
      </c>
      <c r="J20" s="336">
        <v>1785</v>
      </c>
      <c r="K20" s="336">
        <v>1622.779960522606</v>
      </c>
      <c r="L20" s="336">
        <v>44273.399999999994</v>
      </c>
      <c r="M20" s="336">
        <v>997.5</v>
      </c>
      <c r="N20" s="336">
        <v>1417.5</v>
      </c>
      <c r="O20" s="336">
        <v>1135.4457847064973</v>
      </c>
      <c r="P20" s="336">
        <v>18043.7</v>
      </c>
      <c r="Q20" s="336">
        <v>4410</v>
      </c>
      <c r="R20" s="336">
        <v>5775</v>
      </c>
      <c r="S20" s="336">
        <v>4780.2131050767421</v>
      </c>
      <c r="T20" s="336">
        <v>11905.5</v>
      </c>
      <c r="U20" s="336">
        <v>3255</v>
      </c>
      <c r="V20" s="336">
        <v>4200</v>
      </c>
      <c r="W20" s="336">
        <v>3656.5822247943438</v>
      </c>
      <c r="X20" s="336">
        <v>26739.699999999997</v>
      </c>
      <c r="Y20" s="177"/>
      <c r="Z20" s="337"/>
      <c r="AA20" s="337"/>
    </row>
    <row r="21" spans="2:27" ht="13.5" customHeight="1" x14ac:dyDescent="0.15">
      <c r="B21" s="395"/>
      <c r="C21" s="396">
        <v>6</v>
      </c>
      <c r="D21" s="397"/>
      <c r="E21" s="336">
        <v>1785</v>
      </c>
      <c r="F21" s="336">
        <v>2730</v>
      </c>
      <c r="G21" s="336">
        <v>2143.3607579734262</v>
      </c>
      <c r="H21" s="336">
        <v>47720.4</v>
      </c>
      <c r="I21" s="336">
        <v>1365</v>
      </c>
      <c r="J21" s="336">
        <v>1785</v>
      </c>
      <c r="K21" s="336">
        <v>1624.4907927245461</v>
      </c>
      <c r="L21" s="336">
        <v>33469.300000000003</v>
      </c>
      <c r="M21" s="336">
        <v>1154.4750000000001</v>
      </c>
      <c r="N21" s="336">
        <v>1449</v>
      </c>
      <c r="O21" s="336">
        <v>1212.9756176016469</v>
      </c>
      <c r="P21" s="336">
        <v>12329.3</v>
      </c>
      <c r="Q21" s="336">
        <v>4410</v>
      </c>
      <c r="R21" s="336">
        <v>5460</v>
      </c>
      <c r="S21" s="336">
        <v>4770.9176484375002</v>
      </c>
      <c r="T21" s="336">
        <v>9376.5</v>
      </c>
      <c r="U21" s="336">
        <v>3360</v>
      </c>
      <c r="V21" s="336">
        <v>4200</v>
      </c>
      <c r="W21" s="336">
        <v>3663.510718539103</v>
      </c>
      <c r="X21" s="340">
        <v>20556</v>
      </c>
      <c r="Y21" s="177"/>
      <c r="Z21" s="177"/>
      <c r="AA21" s="177"/>
    </row>
    <row r="22" spans="2:27" ht="13.5" customHeight="1" x14ac:dyDescent="0.15">
      <c r="B22" s="395"/>
      <c r="C22" s="396">
        <v>7</v>
      </c>
      <c r="D22" s="397"/>
      <c r="E22" s="336">
        <v>1680</v>
      </c>
      <c r="F22" s="336">
        <v>2625</v>
      </c>
      <c r="G22" s="336">
        <v>2129.4178408672351</v>
      </c>
      <c r="H22" s="336">
        <v>57728.600000000006</v>
      </c>
      <c r="I22" s="336">
        <v>1260</v>
      </c>
      <c r="J22" s="336">
        <v>1942.5</v>
      </c>
      <c r="K22" s="336">
        <v>1599.3955015247489</v>
      </c>
      <c r="L22" s="336">
        <v>41396.200000000004</v>
      </c>
      <c r="M22" s="336">
        <v>1050</v>
      </c>
      <c r="N22" s="336">
        <v>1470</v>
      </c>
      <c r="O22" s="336">
        <v>1203.6469383798978</v>
      </c>
      <c r="P22" s="336">
        <v>15044.900000000001</v>
      </c>
      <c r="Q22" s="336">
        <v>4410</v>
      </c>
      <c r="R22" s="336">
        <v>5460</v>
      </c>
      <c r="S22" s="336">
        <v>4789.503674365973</v>
      </c>
      <c r="T22" s="336">
        <v>11037.300000000001</v>
      </c>
      <c r="U22" s="336">
        <v>3150</v>
      </c>
      <c r="V22" s="336">
        <v>4200</v>
      </c>
      <c r="W22" s="336">
        <v>3599.7556539039347</v>
      </c>
      <c r="X22" s="340">
        <v>24128.700000000004</v>
      </c>
      <c r="Y22" s="177"/>
      <c r="Z22" s="177"/>
      <c r="AA22" s="177"/>
    </row>
    <row r="23" spans="2:27" ht="13.5" customHeight="1" x14ac:dyDescent="0.15">
      <c r="B23" s="401"/>
      <c r="C23" s="402">
        <v>8</v>
      </c>
      <c r="D23" s="394"/>
      <c r="E23" s="339">
        <v>1732.5</v>
      </c>
      <c r="F23" s="339">
        <v>2625</v>
      </c>
      <c r="G23" s="339">
        <v>2092.4548597437088</v>
      </c>
      <c r="H23" s="339">
        <v>48606.2</v>
      </c>
      <c r="I23" s="339">
        <v>1260</v>
      </c>
      <c r="J23" s="339">
        <v>1890</v>
      </c>
      <c r="K23" s="339">
        <v>1600.1583394154798</v>
      </c>
      <c r="L23" s="339">
        <v>34352.699999999997</v>
      </c>
      <c r="M23" s="339">
        <v>1102.5</v>
      </c>
      <c r="N23" s="339">
        <v>1470</v>
      </c>
      <c r="O23" s="339">
        <v>1271.5568268175293</v>
      </c>
      <c r="P23" s="339">
        <v>11529.1</v>
      </c>
      <c r="Q23" s="339">
        <v>4410</v>
      </c>
      <c r="R23" s="339">
        <v>5512.5</v>
      </c>
      <c r="S23" s="339">
        <v>4785.8190993961807</v>
      </c>
      <c r="T23" s="339">
        <v>9290.9</v>
      </c>
      <c r="U23" s="339">
        <v>3234</v>
      </c>
      <c r="V23" s="339">
        <v>4515</v>
      </c>
      <c r="W23" s="339">
        <v>3702.5353044702583</v>
      </c>
      <c r="X23" s="338">
        <v>17184.599999999999</v>
      </c>
      <c r="Y23" s="177"/>
      <c r="Z23" s="177"/>
      <c r="AA23" s="177"/>
    </row>
    <row r="24" spans="2:27" ht="13.5" customHeight="1" x14ac:dyDescent="0.15">
      <c r="B24" s="403"/>
      <c r="C24" s="404"/>
      <c r="D24" s="405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177"/>
      <c r="Z24" s="177"/>
    </row>
    <row r="25" spans="2:27" ht="13.5" customHeight="1" x14ac:dyDescent="0.15">
      <c r="B25" s="376"/>
      <c r="C25" s="404"/>
      <c r="D25" s="40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6"/>
      <c r="T25" s="336"/>
      <c r="U25" s="336"/>
      <c r="V25" s="336"/>
      <c r="W25" s="336"/>
      <c r="X25" s="336"/>
      <c r="Y25" s="177"/>
      <c r="Z25" s="177"/>
    </row>
    <row r="26" spans="2:27" ht="13.5" customHeight="1" x14ac:dyDescent="0.15">
      <c r="B26" s="403" t="s">
        <v>124</v>
      </c>
      <c r="C26" s="404"/>
      <c r="D26" s="405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177"/>
      <c r="Z26" s="177"/>
    </row>
    <row r="27" spans="2:27" ht="13.5" customHeight="1" x14ac:dyDescent="0.15">
      <c r="B27" s="379">
        <v>41127</v>
      </c>
      <c r="C27" s="380"/>
      <c r="D27" s="381">
        <v>41131</v>
      </c>
      <c r="E27" s="236">
        <v>1732.5</v>
      </c>
      <c r="F27" s="236">
        <v>2625</v>
      </c>
      <c r="G27" s="236">
        <v>2037.9154468412946</v>
      </c>
      <c r="H27" s="336">
        <v>12211.8</v>
      </c>
      <c r="I27" s="236">
        <v>1260</v>
      </c>
      <c r="J27" s="236">
        <v>1890</v>
      </c>
      <c r="K27" s="236">
        <v>1589.4836138175381</v>
      </c>
      <c r="L27" s="336">
        <v>9143.4</v>
      </c>
      <c r="M27" s="236">
        <v>1155</v>
      </c>
      <c r="N27" s="236">
        <v>1470</v>
      </c>
      <c r="O27" s="236">
        <v>1281.7614936326354</v>
      </c>
      <c r="P27" s="336">
        <v>2464.1</v>
      </c>
      <c r="Q27" s="236">
        <v>4410</v>
      </c>
      <c r="R27" s="236">
        <v>5460</v>
      </c>
      <c r="S27" s="236">
        <v>4803.1241483124686</v>
      </c>
      <c r="T27" s="336">
        <v>2392.1</v>
      </c>
      <c r="U27" s="236">
        <v>3255</v>
      </c>
      <c r="V27" s="236">
        <v>4269.1950000000006</v>
      </c>
      <c r="W27" s="236">
        <v>3682.5696975479464</v>
      </c>
      <c r="X27" s="336">
        <v>4420.1000000000004</v>
      </c>
      <c r="Y27" s="177"/>
    </row>
    <row r="28" spans="2:27" ht="13.5" customHeight="1" x14ac:dyDescent="0.15">
      <c r="B28" s="382" t="s">
        <v>125</v>
      </c>
      <c r="C28" s="383"/>
      <c r="D28" s="381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177"/>
    </row>
    <row r="29" spans="2:27" ht="13.5" customHeight="1" x14ac:dyDescent="0.15">
      <c r="B29" s="379">
        <v>41134</v>
      </c>
      <c r="C29" s="380"/>
      <c r="D29" s="381">
        <v>41138</v>
      </c>
      <c r="E29" s="236">
        <v>0</v>
      </c>
      <c r="F29" s="236">
        <v>0</v>
      </c>
      <c r="G29" s="236">
        <v>0</v>
      </c>
      <c r="H29" s="336">
        <v>12572</v>
      </c>
      <c r="I29" s="236">
        <v>0</v>
      </c>
      <c r="J29" s="236">
        <v>0</v>
      </c>
      <c r="K29" s="236">
        <v>0</v>
      </c>
      <c r="L29" s="336">
        <v>7804.8</v>
      </c>
      <c r="M29" s="236">
        <v>0</v>
      </c>
      <c r="N29" s="236">
        <v>0</v>
      </c>
      <c r="O29" s="236">
        <v>0</v>
      </c>
      <c r="P29" s="336">
        <v>4432.2</v>
      </c>
      <c r="Q29" s="236">
        <v>0</v>
      </c>
      <c r="R29" s="236">
        <v>0</v>
      </c>
      <c r="S29" s="236">
        <v>0</v>
      </c>
      <c r="T29" s="336">
        <v>2897.4</v>
      </c>
      <c r="U29" s="236">
        <v>0</v>
      </c>
      <c r="V29" s="236">
        <v>0</v>
      </c>
      <c r="W29" s="236">
        <v>0</v>
      </c>
      <c r="X29" s="336">
        <v>5453.8</v>
      </c>
      <c r="Y29" s="177"/>
    </row>
    <row r="30" spans="2:27" ht="13.5" customHeight="1" x14ac:dyDescent="0.15">
      <c r="B30" s="382" t="s">
        <v>126</v>
      </c>
      <c r="C30" s="383"/>
      <c r="D30" s="381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  <c r="Y30" s="177"/>
    </row>
    <row r="31" spans="2:27" ht="13.5" customHeight="1" x14ac:dyDescent="0.15">
      <c r="B31" s="379">
        <v>41141</v>
      </c>
      <c r="C31" s="380"/>
      <c r="D31" s="381">
        <v>41145</v>
      </c>
      <c r="E31" s="233">
        <v>1732.5</v>
      </c>
      <c r="F31" s="233">
        <v>2625</v>
      </c>
      <c r="G31" s="233">
        <v>2087.3292684155886</v>
      </c>
      <c r="H31" s="233">
        <v>12247.5</v>
      </c>
      <c r="I31" s="233">
        <v>1260</v>
      </c>
      <c r="J31" s="233">
        <v>1890</v>
      </c>
      <c r="K31" s="233">
        <v>1610.982420456196</v>
      </c>
      <c r="L31" s="233">
        <v>8496.7000000000007</v>
      </c>
      <c r="M31" s="233">
        <v>1155</v>
      </c>
      <c r="N31" s="233">
        <v>1417.5</v>
      </c>
      <c r="O31" s="233">
        <v>1270.0441988950274</v>
      </c>
      <c r="P31" s="233">
        <v>1831.3</v>
      </c>
      <c r="Q31" s="233">
        <v>4410</v>
      </c>
      <c r="R31" s="233">
        <v>5512.5</v>
      </c>
      <c r="S31" s="233">
        <v>4724.3244714926313</v>
      </c>
      <c r="T31" s="233">
        <v>1739</v>
      </c>
      <c r="U31" s="233">
        <v>3234</v>
      </c>
      <c r="V31" s="233">
        <v>4515</v>
      </c>
      <c r="W31" s="233">
        <v>3674.4307610993665</v>
      </c>
      <c r="X31" s="233">
        <v>3455.2</v>
      </c>
      <c r="Y31" s="177"/>
    </row>
    <row r="32" spans="2:27" ht="13.5" customHeight="1" x14ac:dyDescent="0.15">
      <c r="B32" s="382" t="s">
        <v>127</v>
      </c>
      <c r="C32" s="383"/>
      <c r="D32" s="381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177"/>
    </row>
    <row r="33" spans="2:26" ht="13.5" customHeight="1" x14ac:dyDescent="0.15">
      <c r="B33" s="379">
        <v>41148</v>
      </c>
      <c r="C33" s="380"/>
      <c r="D33" s="381">
        <v>41152</v>
      </c>
      <c r="E33" s="336">
        <v>1785</v>
      </c>
      <c r="F33" s="336">
        <v>2625</v>
      </c>
      <c r="G33" s="336">
        <v>2151.9245385105037</v>
      </c>
      <c r="H33" s="336">
        <v>11574.9</v>
      </c>
      <c r="I33" s="336">
        <v>1260</v>
      </c>
      <c r="J33" s="336">
        <v>1874.25</v>
      </c>
      <c r="K33" s="336">
        <v>1599.8602357742018</v>
      </c>
      <c r="L33" s="336">
        <v>8907.7999999999993</v>
      </c>
      <c r="M33" s="336">
        <v>1102.5</v>
      </c>
      <c r="N33" s="336">
        <v>1417.5</v>
      </c>
      <c r="O33" s="336">
        <v>1259.3747433264889</v>
      </c>
      <c r="P33" s="336">
        <v>2801.5</v>
      </c>
      <c r="Q33" s="336">
        <v>4410</v>
      </c>
      <c r="R33" s="336">
        <v>5460</v>
      </c>
      <c r="S33" s="336">
        <v>4808.7413620930729</v>
      </c>
      <c r="T33" s="336">
        <v>2262.4</v>
      </c>
      <c r="U33" s="336">
        <v>3255</v>
      </c>
      <c r="V33" s="336">
        <v>4175.01</v>
      </c>
      <c r="W33" s="336">
        <v>3737.5019456973564</v>
      </c>
      <c r="X33" s="336">
        <v>3855.5</v>
      </c>
      <c r="Y33" s="177"/>
    </row>
    <row r="34" spans="2:26" ht="13.5" customHeight="1" x14ac:dyDescent="0.15">
      <c r="B34" s="382" t="s">
        <v>128</v>
      </c>
      <c r="C34" s="383"/>
      <c r="D34" s="381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177"/>
    </row>
    <row r="35" spans="2:26" ht="13.5" customHeight="1" x14ac:dyDescent="0.15">
      <c r="B35" s="384"/>
      <c r="C35" s="385"/>
      <c r="D35" s="386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39"/>
      <c r="X35" s="339"/>
      <c r="Y35" s="177"/>
    </row>
    <row r="36" spans="2:26" ht="3.75" customHeight="1" x14ac:dyDescent="0.15">
      <c r="B36" s="185"/>
      <c r="C36" s="204"/>
      <c r="D36" s="204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</row>
    <row r="37" spans="2:26" ht="13.5" customHeight="1" x14ac:dyDescent="0.15">
      <c r="B37" s="179" t="s">
        <v>106</v>
      </c>
      <c r="C37" s="409" t="s">
        <v>162</v>
      </c>
      <c r="D37" s="409"/>
    </row>
    <row r="38" spans="2:26" ht="13.5" customHeight="1" x14ac:dyDescent="0.15">
      <c r="B38" s="179" t="s">
        <v>108</v>
      </c>
      <c r="C38" s="409" t="s">
        <v>109</v>
      </c>
      <c r="D38" s="409"/>
      <c r="X38" s="337"/>
      <c r="Y38" s="177"/>
      <c r="Z38" s="177"/>
    </row>
    <row r="39" spans="2:26" ht="13.5" customHeight="1" x14ac:dyDescent="0.15">
      <c r="B39" s="179"/>
      <c r="C39" s="409"/>
      <c r="D39" s="409"/>
      <c r="X39" s="337"/>
      <c r="Y39" s="177"/>
      <c r="Z39" s="177"/>
    </row>
    <row r="40" spans="2:26" ht="13.5" customHeight="1" x14ac:dyDescent="0.15">
      <c r="B40" s="179"/>
      <c r="C40" s="409"/>
      <c r="D40" s="409"/>
      <c r="X40" s="337"/>
      <c r="Y40" s="177"/>
      <c r="Z40" s="177"/>
    </row>
    <row r="41" spans="2:26" ht="13.5" customHeight="1" x14ac:dyDescent="0.15">
      <c r="B41" s="179"/>
      <c r="C41" s="409"/>
      <c r="X41" s="337"/>
      <c r="Y41" s="177"/>
      <c r="Z41" s="177"/>
    </row>
    <row r="42" spans="2:26" ht="13.5" customHeight="1" x14ac:dyDescent="0.15">
      <c r="B42" s="179"/>
      <c r="C42" s="409"/>
      <c r="X42" s="337"/>
      <c r="Y42" s="177"/>
      <c r="Z42" s="177"/>
    </row>
    <row r="43" spans="2:26" ht="13.5" customHeight="1" x14ac:dyDescent="0.15">
      <c r="B43" s="179"/>
      <c r="C43" s="409"/>
      <c r="X43" s="337"/>
      <c r="Y43" s="177"/>
      <c r="Z43" s="177"/>
    </row>
    <row r="44" spans="2:26" x14ac:dyDescent="0.15">
      <c r="X44" s="337"/>
      <c r="Y44" s="177"/>
      <c r="Z44" s="177"/>
    </row>
    <row r="45" spans="2:26" x14ac:dyDescent="0.15">
      <c r="X45" s="337"/>
      <c r="Y45" s="177"/>
      <c r="Z45" s="177"/>
    </row>
    <row r="46" spans="2:26" x14ac:dyDescent="0.15">
      <c r="X46" s="337"/>
      <c r="Y46" s="177"/>
      <c r="Z46" s="177"/>
    </row>
    <row r="47" spans="2:26" x14ac:dyDescent="0.15">
      <c r="X47" s="337"/>
      <c r="Y47" s="177"/>
      <c r="Z47" s="177"/>
    </row>
    <row r="48" spans="2:26" x14ac:dyDescent="0.15">
      <c r="X48" s="337"/>
      <c r="Y48" s="177"/>
      <c r="Z48" s="177"/>
    </row>
    <row r="49" spans="24:26" x14ac:dyDescent="0.15">
      <c r="X49" s="337"/>
      <c r="Y49" s="177"/>
      <c r="Z49" s="177"/>
    </row>
    <row r="50" spans="24:26" x14ac:dyDescent="0.15">
      <c r="X50" s="337"/>
      <c r="Y50" s="177"/>
      <c r="Z50" s="177"/>
    </row>
    <row r="51" spans="24:26" x14ac:dyDescent="0.15">
      <c r="X51" s="337"/>
      <c r="Y51" s="177"/>
      <c r="Z51" s="177"/>
    </row>
    <row r="52" spans="24:26" x14ac:dyDescent="0.15">
      <c r="X52" s="337"/>
      <c r="Y52" s="177"/>
      <c r="Z52" s="177"/>
    </row>
    <row r="53" spans="24:26" x14ac:dyDescent="0.15">
      <c r="X53" s="337"/>
      <c r="Y53" s="177"/>
      <c r="Z53" s="177"/>
    </row>
    <row r="54" spans="24:26" x14ac:dyDescent="0.15">
      <c r="X54" s="177"/>
      <c r="Y54" s="177"/>
      <c r="Z54" s="177"/>
    </row>
    <row r="55" spans="24:26" x14ac:dyDescent="0.15">
      <c r="X55" s="177"/>
      <c r="Y55" s="177"/>
      <c r="Z55" s="177"/>
    </row>
    <row r="56" spans="24:26" x14ac:dyDescent="0.15">
      <c r="X56" s="177"/>
      <c r="Y56" s="177"/>
      <c r="Z56" s="177"/>
    </row>
  </sheetData>
  <phoneticPr fontId="6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zoomScale="75" zoomScaleNormal="75" workbookViewId="0"/>
  </sheetViews>
  <sheetFormatPr defaultColWidth="7.5" defaultRowHeight="12" x14ac:dyDescent="0.15"/>
  <cols>
    <col min="1" max="1" width="0.625" style="178" customWidth="1"/>
    <col min="2" max="2" width="5.375" style="178" customWidth="1"/>
    <col min="3" max="3" width="2.5" style="178" customWidth="1"/>
    <col min="4" max="4" width="5.5" style="178" customWidth="1"/>
    <col min="5" max="7" width="5.875" style="178" customWidth="1"/>
    <col min="8" max="8" width="7.5" style="178" customWidth="1"/>
    <col min="9" max="11" width="5.875" style="178" customWidth="1"/>
    <col min="12" max="12" width="8.125" style="178" customWidth="1"/>
    <col min="13" max="15" width="5.875" style="178" customWidth="1"/>
    <col min="16" max="16" width="7.75" style="178" customWidth="1"/>
    <col min="17" max="19" width="5.875" style="178" customWidth="1"/>
    <col min="20" max="20" width="8" style="178" customWidth="1"/>
    <col min="21" max="23" width="5.875" style="178" customWidth="1"/>
    <col min="24" max="24" width="7.75" style="178" customWidth="1"/>
    <col min="25" max="16384" width="7.5" style="178"/>
  </cols>
  <sheetData>
    <row r="1" spans="1:31" ht="15" customHeight="1" x14ac:dyDescent="0.15">
      <c r="A1" s="136"/>
      <c r="B1" s="392"/>
      <c r="C1" s="392"/>
      <c r="D1" s="392"/>
    </row>
    <row r="2" spans="1:31" ht="12.75" customHeight="1" x14ac:dyDescent="0.15">
      <c r="B2" s="136" t="str">
        <f>近交雑31!B2&amp;"　（つづき）"</f>
        <v>(4)交雑牛チルド「3」の品目別価格　（つづき）</v>
      </c>
      <c r="C2" s="393"/>
      <c r="D2" s="393"/>
    </row>
    <row r="3" spans="1:31" ht="12.75" customHeight="1" x14ac:dyDescent="0.15">
      <c r="B3" s="393"/>
      <c r="C3" s="393"/>
      <c r="D3" s="393"/>
      <c r="X3" s="179" t="s">
        <v>85</v>
      </c>
    </row>
    <row r="4" spans="1:31" ht="3.75" customHeight="1" x14ac:dyDescent="0.15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</row>
    <row r="5" spans="1:31" ht="13.5" customHeight="1" x14ac:dyDescent="0.15">
      <c r="B5" s="138"/>
      <c r="C5" s="328" t="s">
        <v>258</v>
      </c>
      <c r="D5" s="327"/>
      <c r="E5" s="355" t="s">
        <v>283</v>
      </c>
      <c r="F5" s="356"/>
      <c r="G5" s="356"/>
      <c r="H5" s="357"/>
      <c r="I5" s="355" t="s">
        <v>284</v>
      </c>
      <c r="J5" s="356"/>
      <c r="K5" s="356"/>
      <c r="L5" s="357"/>
      <c r="M5" s="355" t="s">
        <v>285</v>
      </c>
      <c r="N5" s="356"/>
      <c r="O5" s="356"/>
      <c r="P5" s="357"/>
      <c r="Q5" s="355" t="s">
        <v>286</v>
      </c>
      <c r="R5" s="356"/>
      <c r="S5" s="356"/>
      <c r="T5" s="357"/>
      <c r="U5" s="355" t="s">
        <v>287</v>
      </c>
      <c r="V5" s="356"/>
      <c r="W5" s="356"/>
      <c r="X5" s="357"/>
      <c r="Y5" s="177"/>
      <c r="Z5" s="337"/>
      <c r="AA5" s="158"/>
      <c r="AB5" s="158"/>
      <c r="AC5" s="158"/>
      <c r="AD5" s="158"/>
      <c r="AE5" s="158"/>
    </row>
    <row r="6" spans="1:31" ht="13.5" customHeight="1" x14ac:dyDescent="0.15">
      <c r="B6" s="331" t="s">
        <v>274</v>
      </c>
      <c r="C6" s="358"/>
      <c r="D6" s="333"/>
      <c r="E6" s="360" t="s">
        <v>275</v>
      </c>
      <c r="F6" s="360" t="s">
        <v>173</v>
      </c>
      <c r="G6" s="360" t="s">
        <v>276</v>
      </c>
      <c r="H6" s="360" t="s">
        <v>96</v>
      </c>
      <c r="I6" s="360" t="s">
        <v>275</v>
      </c>
      <c r="J6" s="360" t="s">
        <v>173</v>
      </c>
      <c r="K6" s="360" t="s">
        <v>276</v>
      </c>
      <c r="L6" s="360" t="s">
        <v>96</v>
      </c>
      <c r="M6" s="360" t="s">
        <v>275</v>
      </c>
      <c r="N6" s="360" t="s">
        <v>173</v>
      </c>
      <c r="O6" s="360" t="s">
        <v>276</v>
      </c>
      <c r="P6" s="360" t="s">
        <v>96</v>
      </c>
      <c r="Q6" s="360" t="s">
        <v>275</v>
      </c>
      <c r="R6" s="360" t="s">
        <v>173</v>
      </c>
      <c r="S6" s="360" t="s">
        <v>276</v>
      </c>
      <c r="T6" s="360" t="s">
        <v>96</v>
      </c>
      <c r="U6" s="360" t="s">
        <v>275</v>
      </c>
      <c r="V6" s="360" t="s">
        <v>173</v>
      </c>
      <c r="W6" s="360" t="s">
        <v>276</v>
      </c>
      <c r="X6" s="360" t="s">
        <v>96</v>
      </c>
      <c r="Z6" s="337"/>
      <c r="AA6" s="158"/>
      <c r="AB6" s="158"/>
      <c r="AC6" s="158"/>
      <c r="AD6" s="158"/>
      <c r="AE6" s="158"/>
    </row>
    <row r="7" spans="1:31" ht="13.5" customHeight="1" x14ac:dyDescent="0.15">
      <c r="B7" s="153"/>
      <c r="C7" s="154"/>
      <c r="D7" s="166"/>
      <c r="E7" s="361"/>
      <c r="F7" s="361"/>
      <c r="G7" s="361" t="s">
        <v>277</v>
      </c>
      <c r="H7" s="361"/>
      <c r="I7" s="361"/>
      <c r="J7" s="361"/>
      <c r="K7" s="361" t="s">
        <v>277</v>
      </c>
      <c r="L7" s="361"/>
      <c r="M7" s="361"/>
      <c r="N7" s="361"/>
      <c r="O7" s="361" t="s">
        <v>277</v>
      </c>
      <c r="P7" s="361"/>
      <c r="Q7" s="361"/>
      <c r="R7" s="361"/>
      <c r="S7" s="361" t="s">
        <v>277</v>
      </c>
      <c r="T7" s="361"/>
      <c r="U7" s="361"/>
      <c r="V7" s="361"/>
      <c r="W7" s="361" t="s">
        <v>277</v>
      </c>
      <c r="X7" s="361"/>
      <c r="Z7" s="337"/>
      <c r="AA7" s="158"/>
      <c r="AB7" s="158"/>
      <c r="AC7" s="158"/>
      <c r="AD7" s="158"/>
      <c r="AE7" s="158"/>
    </row>
    <row r="8" spans="1:31" ht="13.5" customHeight="1" x14ac:dyDescent="0.15">
      <c r="B8" s="162" t="s">
        <v>0</v>
      </c>
      <c r="C8" s="322">
        <v>21</v>
      </c>
      <c r="D8" s="136" t="s">
        <v>1</v>
      </c>
      <c r="E8" s="336">
        <v>735</v>
      </c>
      <c r="F8" s="336">
        <v>1575</v>
      </c>
      <c r="G8" s="336">
        <v>1199</v>
      </c>
      <c r="H8" s="336">
        <v>303127</v>
      </c>
      <c r="I8" s="336">
        <v>1313</v>
      </c>
      <c r="J8" s="336">
        <v>1943</v>
      </c>
      <c r="K8" s="336">
        <v>1619</v>
      </c>
      <c r="L8" s="336">
        <v>109310</v>
      </c>
      <c r="M8" s="336">
        <v>1365</v>
      </c>
      <c r="N8" s="336">
        <v>1943</v>
      </c>
      <c r="O8" s="336">
        <v>1646</v>
      </c>
      <c r="P8" s="336">
        <v>121480</v>
      </c>
      <c r="Q8" s="336">
        <v>1418</v>
      </c>
      <c r="R8" s="336">
        <v>1943</v>
      </c>
      <c r="S8" s="336">
        <v>1672</v>
      </c>
      <c r="T8" s="336">
        <v>125802</v>
      </c>
      <c r="U8" s="336">
        <v>1239</v>
      </c>
      <c r="V8" s="336">
        <v>1733</v>
      </c>
      <c r="W8" s="336">
        <v>1444</v>
      </c>
      <c r="X8" s="336">
        <v>167951</v>
      </c>
      <c r="Z8" s="337"/>
      <c r="AA8" s="158"/>
      <c r="AB8" s="158"/>
      <c r="AC8" s="158"/>
      <c r="AD8" s="158"/>
      <c r="AE8" s="158"/>
    </row>
    <row r="9" spans="1:31" ht="13.5" customHeight="1" x14ac:dyDescent="0.15">
      <c r="B9" s="162"/>
      <c r="C9" s="322">
        <v>22</v>
      </c>
      <c r="D9" s="165"/>
      <c r="E9" s="336">
        <v>788</v>
      </c>
      <c r="F9" s="336">
        <v>998</v>
      </c>
      <c r="G9" s="336">
        <v>1237</v>
      </c>
      <c r="H9" s="336">
        <v>360464</v>
      </c>
      <c r="I9" s="336">
        <v>1313</v>
      </c>
      <c r="J9" s="336">
        <v>1890</v>
      </c>
      <c r="K9" s="336">
        <v>1610</v>
      </c>
      <c r="L9" s="336">
        <v>102862</v>
      </c>
      <c r="M9" s="336">
        <v>1313</v>
      </c>
      <c r="N9" s="336">
        <v>1890</v>
      </c>
      <c r="O9" s="336">
        <v>1615</v>
      </c>
      <c r="P9" s="336">
        <v>107609</v>
      </c>
      <c r="Q9" s="336">
        <v>1344</v>
      </c>
      <c r="R9" s="336">
        <v>1943</v>
      </c>
      <c r="S9" s="336">
        <v>1636</v>
      </c>
      <c r="T9" s="336">
        <v>90776</v>
      </c>
      <c r="U9" s="336">
        <v>1155</v>
      </c>
      <c r="V9" s="336">
        <v>1785</v>
      </c>
      <c r="W9" s="336">
        <v>1444</v>
      </c>
      <c r="X9" s="340">
        <v>158688</v>
      </c>
      <c r="Z9" s="337"/>
      <c r="AA9" s="158"/>
      <c r="AB9" s="158"/>
      <c r="AC9" s="158"/>
      <c r="AD9" s="158"/>
      <c r="AE9" s="158"/>
    </row>
    <row r="10" spans="1:31" ht="13.5" customHeight="1" x14ac:dyDescent="0.15">
      <c r="B10" s="341"/>
      <c r="C10" s="299">
        <v>23</v>
      </c>
      <c r="D10" s="166"/>
      <c r="E10" s="167">
        <v>840</v>
      </c>
      <c r="F10" s="167">
        <v>1680</v>
      </c>
      <c r="G10" s="167">
        <v>1335.647939269408</v>
      </c>
      <c r="H10" s="167">
        <v>271031.79999999993</v>
      </c>
      <c r="I10" s="167">
        <v>1470</v>
      </c>
      <c r="J10" s="167">
        <v>2047.5</v>
      </c>
      <c r="K10" s="167">
        <v>1673.9566267882392</v>
      </c>
      <c r="L10" s="167">
        <v>65300.499999999993</v>
      </c>
      <c r="M10" s="167">
        <v>1470</v>
      </c>
      <c r="N10" s="167">
        <v>2100</v>
      </c>
      <c r="O10" s="167">
        <v>1723.4718123713571</v>
      </c>
      <c r="P10" s="167">
        <v>73734.499999999985</v>
      </c>
      <c r="Q10" s="168">
        <v>1470</v>
      </c>
      <c r="R10" s="167">
        <v>2047.5</v>
      </c>
      <c r="S10" s="167">
        <v>1742.3217152732768</v>
      </c>
      <c r="T10" s="167">
        <v>60999.9</v>
      </c>
      <c r="U10" s="167">
        <v>1260</v>
      </c>
      <c r="V10" s="167">
        <v>1942.5</v>
      </c>
      <c r="W10" s="167">
        <v>1553.4007566755718</v>
      </c>
      <c r="X10" s="168">
        <v>97805.900000000009</v>
      </c>
      <c r="Z10" s="337"/>
      <c r="AA10" s="177"/>
      <c r="AB10" s="177"/>
      <c r="AC10" s="177"/>
      <c r="AD10" s="177"/>
      <c r="AE10" s="177"/>
    </row>
    <row r="11" spans="1:31" ht="13.5" customHeight="1" x14ac:dyDescent="0.15">
      <c r="B11" s="395" t="s">
        <v>291</v>
      </c>
      <c r="C11" s="396">
        <v>8</v>
      </c>
      <c r="D11" s="397" t="s">
        <v>292</v>
      </c>
      <c r="E11" s="336">
        <v>1155</v>
      </c>
      <c r="F11" s="336">
        <v>1680</v>
      </c>
      <c r="G11" s="336">
        <v>1414.688058655139</v>
      </c>
      <c r="H11" s="336">
        <v>25736.899999999998</v>
      </c>
      <c r="I11" s="336">
        <v>1470</v>
      </c>
      <c r="J11" s="336">
        <v>1785</v>
      </c>
      <c r="K11" s="336">
        <v>1687.5253588516748</v>
      </c>
      <c r="L11" s="336">
        <v>4870.1000000000004</v>
      </c>
      <c r="M11" s="336">
        <v>1522.5</v>
      </c>
      <c r="N11" s="336">
        <v>1866.585</v>
      </c>
      <c r="O11" s="336">
        <v>1689.2580092333521</v>
      </c>
      <c r="P11" s="336">
        <v>5823.9</v>
      </c>
      <c r="Q11" s="336">
        <v>1522.5</v>
      </c>
      <c r="R11" s="336">
        <v>1849.9950000000001</v>
      </c>
      <c r="S11" s="336">
        <v>1714.6853039749178</v>
      </c>
      <c r="T11" s="336">
        <v>5432.8</v>
      </c>
      <c r="U11" s="336">
        <v>1312.5</v>
      </c>
      <c r="V11" s="336">
        <v>1680</v>
      </c>
      <c r="W11" s="336">
        <v>1526.104469448351</v>
      </c>
      <c r="X11" s="340">
        <v>6322.4</v>
      </c>
      <c r="Z11" s="337"/>
    </row>
    <row r="12" spans="1:31" ht="13.5" customHeight="1" x14ac:dyDescent="0.15">
      <c r="B12" s="395"/>
      <c r="C12" s="396">
        <v>9</v>
      </c>
      <c r="D12" s="397"/>
      <c r="E12" s="336">
        <v>1155</v>
      </c>
      <c r="F12" s="336">
        <v>1593.69</v>
      </c>
      <c r="G12" s="336">
        <v>1403.0635856860281</v>
      </c>
      <c r="H12" s="336">
        <v>18168.099999999999</v>
      </c>
      <c r="I12" s="336">
        <v>1470</v>
      </c>
      <c r="J12" s="336">
        <v>2047.5</v>
      </c>
      <c r="K12" s="336">
        <v>1642.1480595214157</v>
      </c>
      <c r="L12" s="336">
        <v>3663.6</v>
      </c>
      <c r="M12" s="336">
        <v>1575</v>
      </c>
      <c r="N12" s="336">
        <v>2047.5</v>
      </c>
      <c r="O12" s="336">
        <v>1719.095842450766</v>
      </c>
      <c r="P12" s="336">
        <v>4175</v>
      </c>
      <c r="Q12" s="336">
        <v>1543.605</v>
      </c>
      <c r="R12" s="336">
        <v>2047.5</v>
      </c>
      <c r="S12" s="336">
        <v>1733.4109207964073</v>
      </c>
      <c r="T12" s="336">
        <v>3715.6</v>
      </c>
      <c r="U12" s="336">
        <v>1365</v>
      </c>
      <c r="V12" s="336">
        <v>1732.5</v>
      </c>
      <c r="W12" s="336">
        <v>1542.2705499704318</v>
      </c>
      <c r="X12" s="340">
        <v>5821.8000000000011</v>
      </c>
      <c r="Z12" s="337"/>
    </row>
    <row r="13" spans="1:31" ht="13.5" customHeight="1" x14ac:dyDescent="0.15">
      <c r="B13" s="395"/>
      <c r="C13" s="396">
        <v>10</v>
      </c>
      <c r="D13" s="397"/>
      <c r="E13" s="336">
        <v>1155</v>
      </c>
      <c r="F13" s="336">
        <v>1501.5</v>
      </c>
      <c r="G13" s="340">
        <v>1311.7748947065702</v>
      </c>
      <c r="H13" s="336">
        <v>18645.699999999997</v>
      </c>
      <c r="I13" s="336">
        <v>1522.5</v>
      </c>
      <c r="J13" s="336">
        <v>1890</v>
      </c>
      <c r="K13" s="336">
        <v>1665.5343990864974</v>
      </c>
      <c r="L13" s="336">
        <v>4341.8</v>
      </c>
      <c r="M13" s="336">
        <v>1575</v>
      </c>
      <c r="N13" s="336">
        <v>2100</v>
      </c>
      <c r="O13" s="336">
        <v>1754.8850487939603</v>
      </c>
      <c r="P13" s="336">
        <v>5290.5</v>
      </c>
      <c r="Q13" s="336">
        <v>1550.325</v>
      </c>
      <c r="R13" s="336">
        <v>2047.5</v>
      </c>
      <c r="S13" s="336">
        <v>1803.5272195560888</v>
      </c>
      <c r="T13" s="336">
        <v>3896.3</v>
      </c>
      <c r="U13" s="336">
        <v>1434.93</v>
      </c>
      <c r="V13" s="336">
        <v>1785</v>
      </c>
      <c r="W13" s="336">
        <v>1596.9220894836599</v>
      </c>
      <c r="X13" s="340">
        <v>6285.8</v>
      </c>
      <c r="Z13" s="337"/>
    </row>
    <row r="14" spans="1:31" ht="13.5" customHeight="1" x14ac:dyDescent="0.15">
      <c r="B14" s="395"/>
      <c r="C14" s="396">
        <v>11</v>
      </c>
      <c r="D14" s="397"/>
      <c r="E14" s="336">
        <v>1050</v>
      </c>
      <c r="F14" s="336">
        <v>1512.84</v>
      </c>
      <c r="G14" s="340">
        <v>1241.9552748885587</v>
      </c>
      <c r="H14" s="336">
        <v>15918.7</v>
      </c>
      <c r="I14" s="336">
        <v>1470</v>
      </c>
      <c r="J14" s="336">
        <v>1995</v>
      </c>
      <c r="K14" s="336">
        <v>1647.2069667631499</v>
      </c>
      <c r="L14" s="336">
        <v>5872.8</v>
      </c>
      <c r="M14" s="336">
        <v>1533</v>
      </c>
      <c r="N14" s="336">
        <v>2079</v>
      </c>
      <c r="O14" s="336">
        <v>1759.1828406489499</v>
      </c>
      <c r="P14" s="336">
        <v>4896.5</v>
      </c>
      <c r="Q14" s="336">
        <v>1533</v>
      </c>
      <c r="R14" s="336">
        <v>1995</v>
      </c>
      <c r="S14" s="336">
        <v>1782.800897363993</v>
      </c>
      <c r="T14" s="336">
        <v>5074.8999999999996</v>
      </c>
      <c r="U14" s="336">
        <v>1365</v>
      </c>
      <c r="V14" s="336">
        <v>1942.5</v>
      </c>
      <c r="W14" s="336">
        <v>1540.1841659724275</v>
      </c>
      <c r="X14" s="340">
        <v>5782.6</v>
      </c>
      <c r="Z14" s="337"/>
    </row>
    <row r="15" spans="1:31" ht="13.5" customHeight="1" x14ac:dyDescent="0.15">
      <c r="B15" s="395"/>
      <c r="C15" s="396">
        <v>12</v>
      </c>
      <c r="D15" s="397"/>
      <c r="E15" s="336">
        <v>840</v>
      </c>
      <c r="F15" s="336">
        <v>1431.3600000000001</v>
      </c>
      <c r="G15" s="336">
        <v>1187.0665442497307</v>
      </c>
      <c r="H15" s="336">
        <v>19316.400000000001</v>
      </c>
      <c r="I15" s="336">
        <v>1470</v>
      </c>
      <c r="J15" s="336">
        <v>1995</v>
      </c>
      <c r="K15" s="336">
        <v>1709.0013666536508</v>
      </c>
      <c r="L15" s="336">
        <v>5206.0999999999995</v>
      </c>
      <c r="M15" s="336">
        <v>1470</v>
      </c>
      <c r="N15" s="340">
        <v>1995</v>
      </c>
      <c r="O15" s="336">
        <v>1753.8700328451432</v>
      </c>
      <c r="P15" s="336">
        <v>5862.7</v>
      </c>
      <c r="Q15" s="336">
        <v>1575</v>
      </c>
      <c r="R15" s="336">
        <v>1995</v>
      </c>
      <c r="S15" s="336">
        <v>1797.5399680631226</v>
      </c>
      <c r="T15" s="336">
        <v>4873.3999999999996</v>
      </c>
      <c r="U15" s="336">
        <v>1260</v>
      </c>
      <c r="V15" s="336">
        <v>1785</v>
      </c>
      <c r="W15" s="336">
        <v>1549.9940992167101</v>
      </c>
      <c r="X15" s="340">
        <v>5664.5</v>
      </c>
      <c r="Z15" s="337"/>
    </row>
    <row r="16" spans="1:31" ht="13.5" customHeight="1" x14ac:dyDescent="0.15">
      <c r="B16" s="395" t="s">
        <v>293</v>
      </c>
      <c r="C16" s="396">
        <v>1</v>
      </c>
      <c r="D16" s="397" t="s">
        <v>292</v>
      </c>
      <c r="E16" s="336">
        <v>840</v>
      </c>
      <c r="F16" s="336">
        <v>1312.5</v>
      </c>
      <c r="G16" s="336">
        <v>1097.7513484593715</v>
      </c>
      <c r="H16" s="336">
        <v>17093.599999999999</v>
      </c>
      <c r="I16" s="336">
        <v>1417.5</v>
      </c>
      <c r="J16" s="336">
        <v>1732.5</v>
      </c>
      <c r="K16" s="336">
        <v>1615.0644505809414</v>
      </c>
      <c r="L16" s="336">
        <v>5585.0999999999995</v>
      </c>
      <c r="M16" s="336">
        <v>1470</v>
      </c>
      <c r="N16" s="336">
        <v>1785</v>
      </c>
      <c r="O16" s="336">
        <v>1674.547049615167</v>
      </c>
      <c r="P16" s="336">
        <v>6005.5</v>
      </c>
      <c r="Q16" s="336">
        <v>1470</v>
      </c>
      <c r="R16" s="336">
        <v>1890</v>
      </c>
      <c r="S16" s="336">
        <v>1683.3147593764122</v>
      </c>
      <c r="T16" s="336">
        <v>4077.0999999999995</v>
      </c>
      <c r="U16" s="336">
        <v>1260</v>
      </c>
      <c r="V16" s="336">
        <v>1680</v>
      </c>
      <c r="W16" s="336">
        <v>1543.2737557465523</v>
      </c>
      <c r="X16" s="340">
        <v>5791.9</v>
      </c>
      <c r="Z16" s="177"/>
    </row>
    <row r="17" spans="2:24" ht="13.5" customHeight="1" x14ac:dyDescent="0.15">
      <c r="B17" s="395"/>
      <c r="C17" s="396">
        <v>2</v>
      </c>
      <c r="D17" s="397"/>
      <c r="E17" s="336">
        <v>892.5</v>
      </c>
      <c r="F17" s="336">
        <v>1312.5</v>
      </c>
      <c r="G17" s="336">
        <v>1093.1963371235136</v>
      </c>
      <c r="H17" s="336">
        <v>11717.900000000001</v>
      </c>
      <c r="I17" s="336">
        <v>1365</v>
      </c>
      <c r="J17" s="336">
        <v>1732.5</v>
      </c>
      <c r="K17" s="336">
        <v>1583.0776203875425</v>
      </c>
      <c r="L17" s="336">
        <v>3992.6</v>
      </c>
      <c r="M17" s="336">
        <v>1417.5</v>
      </c>
      <c r="N17" s="336">
        <v>1732.5</v>
      </c>
      <c r="O17" s="336">
        <v>1623.2757545879583</v>
      </c>
      <c r="P17" s="336">
        <v>5285.3</v>
      </c>
      <c r="Q17" s="336">
        <v>1396.8150000000001</v>
      </c>
      <c r="R17" s="336">
        <v>1750.3500000000001</v>
      </c>
      <c r="S17" s="336">
        <v>1560.4213174748402</v>
      </c>
      <c r="T17" s="336">
        <v>3684.8999999999996</v>
      </c>
      <c r="U17" s="336">
        <v>1344</v>
      </c>
      <c r="V17" s="336">
        <v>1680</v>
      </c>
      <c r="W17" s="336">
        <v>1510.2218661742343</v>
      </c>
      <c r="X17" s="340">
        <v>7419.2999999999993</v>
      </c>
    </row>
    <row r="18" spans="2:24" ht="13.5" customHeight="1" x14ac:dyDescent="0.15">
      <c r="B18" s="395"/>
      <c r="C18" s="396">
        <v>3</v>
      </c>
      <c r="D18" s="397"/>
      <c r="E18" s="336">
        <v>997.5</v>
      </c>
      <c r="F18" s="336">
        <v>1380.75</v>
      </c>
      <c r="G18" s="336">
        <v>1142.0536255537424</v>
      </c>
      <c r="H18" s="336">
        <v>16512.2</v>
      </c>
      <c r="I18" s="336">
        <v>1417.5</v>
      </c>
      <c r="J18" s="336">
        <v>1732.5</v>
      </c>
      <c r="K18" s="336">
        <v>1593.7048488781754</v>
      </c>
      <c r="L18" s="336">
        <v>4638.9000000000005</v>
      </c>
      <c r="M18" s="336">
        <v>1417.5</v>
      </c>
      <c r="N18" s="336">
        <v>1785</v>
      </c>
      <c r="O18" s="336">
        <v>1653.9619000494804</v>
      </c>
      <c r="P18" s="336">
        <v>5195.3999999999996</v>
      </c>
      <c r="Q18" s="336">
        <v>1289.19</v>
      </c>
      <c r="R18" s="336">
        <v>1785</v>
      </c>
      <c r="S18" s="336">
        <v>1592.6108756444985</v>
      </c>
      <c r="T18" s="336">
        <v>5318.5</v>
      </c>
      <c r="U18" s="336">
        <v>1312.5</v>
      </c>
      <c r="V18" s="336">
        <v>1680</v>
      </c>
      <c r="W18" s="336">
        <v>1508.3767510890923</v>
      </c>
      <c r="X18" s="340">
        <v>8334.1999999999989</v>
      </c>
    </row>
    <row r="19" spans="2:24" ht="13.5" customHeight="1" x14ac:dyDescent="0.15">
      <c r="B19" s="395"/>
      <c r="C19" s="396">
        <v>4</v>
      </c>
      <c r="D19" s="397"/>
      <c r="E19" s="336">
        <v>1099.98</v>
      </c>
      <c r="F19" s="336">
        <v>1417.5</v>
      </c>
      <c r="G19" s="336">
        <v>1195.5121700016814</v>
      </c>
      <c r="H19" s="336">
        <v>46578.7</v>
      </c>
      <c r="I19" s="336">
        <v>1365</v>
      </c>
      <c r="J19" s="336">
        <v>1732.5</v>
      </c>
      <c r="K19" s="336">
        <v>1591.5949041838687</v>
      </c>
      <c r="L19" s="336">
        <v>15148.9</v>
      </c>
      <c r="M19" s="336">
        <v>1365</v>
      </c>
      <c r="N19" s="336">
        <v>1732.5</v>
      </c>
      <c r="O19" s="336">
        <v>1607.7766626616719</v>
      </c>
      <c r="P19" s="336">
        <v>15314.5</v>
      </c>
      <c r="Q19" s="336">
        <v>1417.5</v>
      </c>
      <c r="R19" s="336">
        <v>1785</v>
      </c>
      <c r="S19" s="336">
        <v>1632.8865348312959</v>
      </c>
      <c r="T19" s="336">
        <v>14045.400000000001</v>
      </c>
      <c r="U19" s="336">
        <v>1260</v>
      </c>
      <c r="V19" s="336">
        <v>1680</v>
      </c>
      <c r="W19" s="336">
        <v>1511.6002829838558</v>
      </c>
      <c r="X19" s="340">
        <v>19020</v>
      </c>
    </row>
    <row r="20" spans="2:24" ht="13.5" customHeight="1" x14ac:dyDescent="0.15">
      <c r="B20" s="395"/>
      <c r="C20" s="396">
        <v>5</v>
      </c>
      <c r="D20" s="397"/>
      <c r="E20" s="336">
        <v>1050</v>
      </c>
      <c r="F20" s="336">
        <v>1417.5</v>
      </c>
      <c r="G20" s="336">
        <v>1197.7200018688602</v>
      </c>
      <c r="H20" s="336">
        <v>60328.5</v>
      </c>
      <c r="I20" s="336">
        <v>1417.5</v>
      </c>
      <c r="J20" s="336">
        <v>1764</v>
      </c>
      <c r="K20" s="336">
        <v>1603.7368079022613</v>
      </c>
      <c r="L20" s="336">
        <v>18556.199999999997</v>
      </c>
      <c r="M20" s="336">
        <v>1417.5</v>
      </c>
      <c r="N20" s="336">
        <v>1764</v>
      </c>
      <c r="O20" s="336">
        <v>1617.5807761301755</v>
      </c>
      <c r="P20" s="336">
        <v>20414.600000000002</v>
      </c>
      <c r="Q20" s="336">
        <v>1417.5</v>
      </c>
      <c r="R20" s="336">
        <v>1764</v>
      </c>
      <c r="S20" s="336">
        <v>1604.1137135182862</v>
      </c>
      <c r="T20" s="336">
        <v>18105.5</v>
      </c>
      <c r="U20" s="336">
        <v>1312.5</v>
      </c>
      <c r="V20" s="336">
        <v>1680</v>
      </c>
      <c r="W20" s="336">
        <v>1542.3982349116498</v>
      </c>
      <c r="X20" s="340">
        <v>23208.800000000003</v>
      </c>
    </row>
    <row r="21" spans="2:24" ht="13.5" customHeight="1" x14ac:dyDescent="0.15">
      <c r="B21" s="395"/>
      <c r="C21" s="396">
        <v>6</v>
      </c>
      <c r="D21" s="397"/>
      <c r="E21" s="336">
        <v>1050</v>
      </c>
      <c r="F21" s="336">
        <v>1470</v>
      </c>
      <c r="G21" s="336">
        <v>1214.9539666223495</v>
      </c>
      <c r="H21" s="336">
        <v>41470</v>
      </c>
      <c r="I21" s="336">
        <v>1365</v>
      </c>
      <c r="J21" s="336">
        <v>1785</v>
      </c>
      <c r="K21" s="336">
        <v>1594.5830953912971</v>
      </c>
      <c r="L21" s="336">
        <v>14403.699999999999</v>
      </c>
      <c r="M21" s="336">
        <v>1470</v>
      </c>
      <c r="N21" s="336">
        <v>1785</v>
      </c>
      <c r="O21" s="336">
        <v>1655.1651247879126</v>
      </c>
      <c r="P21" s="336">
        <v>15273.2</v>
      </c>
      <c r="Q21" s="336">
        <v>1470</v>
      </c>
      <c r="R21" s="336">
        <v>1785</v>
      </c>
      <c r="S21" s="336">
        <v>1639.4514679352264</v>
      </c>
      <c r="T21" s="336">
        <v>13603.5</v>
      </c>
      <c r="U21" s="336">
        <v>1365</v>
      </c>
      <c r="V21" s="336">
        <v>1732.5</v>
      </c>
      <c r="W21" s="336">
        <v>1526.3293269230771</v>
      </c>
      <c r="X21" s="340">
        <v>20018.900000000001</v>
      </c>
    </row>
    <row r="22" spans="2:24" ht="13.5" customHeight="1" x14ac:dyDescent="0.15">
      <c r="B22" s="395"/>
      <c r="C22" s="396">
        <v>7</v>
      </c>
      <c r="D22" s="397"/>
      <c r="E22" s="336">
        <v>1050</v>
      </c>
      <c r="F22" s="336">
        <v>1449</v>
      </c>
      <c r="G22" s="336">
        <v>1185.5005148346158</v>
      </c>
      <c r="H22" s="336">
        <v>56538</v>
      </c>
      <c r="I22" s="340">
        <v>1365</v>
      </c>
      <c r="J22" s="336">
        <v>1785</v>
      </c>
      <c r="K22" s="336">
        <v>1618.4836314847942</v>
      </c>
      <c r="L22" s="340">
        <v>19696.699999999997</v>
      </c>
      <c r="M22" s="336">
        <v>1365</v>
      </c>
      <c r="N22" s="336">
        <v>1890</v>
      </c>
      <c r="O22" s="336">
        <v>1663.2701243796334</v>
      </c>
      <c r="P22" s="340">
        <v>20403.699999999997</v>
      </c>
      <c r="Q22" s="336">
        <v>1365</v>
      </c>
      <c r="R22" s="336">
        <v>1890</v>
      </c>
      <c r="S22" s="336">
        <v>1669.1826931643377</v>
      </c>
      <c r="T22" s="336">
        <v>20278.2</v>
      </c>
      <c r="U22" s="336">
        <v>1155</v>
      </c>
      <c r="V22" s="336">
        <v>1680</v>
      </c>
      <c r="W22" s="336">
        <v>1477.4229020722987</v>
      </c>
      <c r="X22" s="340">
        <v>24258.2</v>
      </c>
    </row>
    <row r="23" spans="2:24" ht="13.5" customHeight="1" x14ac:dyDescent="0.15">
      <c r="B23" s="401"/>
      <c r="C23" s="402">
        <v>8</v>
      </c>
      <c r="D23" s="394"/>
      <c r="E23" s="339">
        <v>1050</v>
      </c>
      <c r="F23" s="339">
        <v>1470</v>
      </c>
      <c r="G23" s="339">
        <v>1176.7273406839845</v>
      </c>
      <c r="H23" s="339">
        <v>47793</v>
      </c>
      <c r="I23" s="339">
        <v>1365</v>
      </c>
      <c r="J23" s="339">
        <v>1837.5</v>
      </c>
      <c r="K23" s="339">
        <v>1622.0499182441358</v>
      </c>
      <c r="L23" s="339">
        <v>12479.7</v>
      </c>
      <c r="M23" s="339">
        <v>1365</v>
      </c>
      <c r="N23" s="339">
        <v>1890</v>
      </c>
      <c r="O23" s="338">
        <v>1683.9321110857666</v>
      </c>
      <c r="P23" s="339">
        <v>13920.8</v>
      </c>
      <c r="Q23" s="339">
        <v>1365</v>
      </c>
      <c r="R23" s="339">
        <v>1890</v>
      </c>
      <c r="S23" s="339">
        <v>1675.1851247030881</v>
      </c>
      <c r="T23" s="339">
        <v>13949.5</v>
      </c>
      <c r="U23" s="339">
        <v>1155</v>
      </c>
      <c r="V23" s="339">
        <v>1680</v>
      </c>
      <c r="W23" s="339">
        <v>1490.1378752730416</v>
      </c>
      <c r="X23" s="338">
        <v>13587.300000000001</v>
      </c>
    </row>
    <row r="24" spans="2:24" ht="13.5" customHeight="1" x14ac:dyDescent="0.15">
      <c r="B24" s="403"/>
      <c r="C24" s="404"/>
      <c r="D24" s="405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</row>
    <row r="25" spans="2:24" ht="13.5" customHeight="1" x14ac:dyDescent="0.15">
      <c r="B25" s="376"/>
      <c r="C25" s="404"/>
      <c r="D25" s="40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6"/>
      <c r="T25" s="336"/>
      <c r="U25" s="336"/>
      <c r="V25" s="336"/>
      <c r="W25" s="336"/>
      <c r="X25" s="336"/>
    </row>
    <row r="26" spans="2:24" ht="13.5" customHeight="1" x14ac:dyDescent="0.15">
      <c r="B26" s="403" t="s">
        <v>124</v>
      </c>
      <c r="C26" s="404"/>
      <c r="D26" s="405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</row>
    <row r="27" spans="2:24" ht="13.5" customHeight="1" x14ac:dyDescent="0.15">
      <c r="B27" s="379">
        <v>41127</v>
      </c>
      <c r="C27" s="380"/>
      <c r="D27" s="381">
        <v>41131</v>
      </c>
      <c r="E27" s="336">
        <v>1050</v>
      </c>
      <c r="F27" s="336">
        <v>1470</v>
      </c>
      <c r="G27" s="336">
        <v>1196.1767288920757</v>
      </c>
      <c r="H27" s="336">
        <v>12495.9</v>
      </c>
      <c r="I27" s="336">
        <v>1365</v>
      </c>
      <c r="J27" s="336">
        <v>1785</v>
      </c>
      <c r="K27" s="336">
        <v>1605.191054575298</v>
      </c>
      <c r="L27" s="336">
        <v>2979.6</v>
      </c>
      <c r="M27" s="336">
        <v>1365</v>
      </c>
      <c r="N27" s="336">
        <v>1890</v>
      </c>
      <c r="O27" s="336">
        <v>1639.6599126810872</v>
      </c>
      <c r="P27" s="336">
        <v>3292.6</v>
      </c>
      <c r="Q27" s="336">
        <v>1417.5</v>
      </c>
      <c r="R27" s="336">
        <v>1890</v>
      </c>
      <c r="S27" s="336">
        <v>1654.5962605260006</v>
      </c>
      <c r="T27" s="336">
        <v>3236.2</v>
      </c>
      <c r="U27" s="336">
        <v>1155</v>
      </c>
      <c r="V27" s="336">
        <v>1680</v>
      </c>
      <c r="W27" s="336">
        <v>1507.9179228093426</v>
      </c>
      <c r="X27" s="336">
        <v>3163.4</v>
      </c>
    </row>
    <row r="28" spans="2:24" ht="13.5" customHeight="1" x14ac:dyDescent="0.15">
      <c r="B28" s="382" t="s">
        <v>125</v>
      </c>
      <c r="C28" s="383"/>
      <c r="D28" s="381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</row>
    <row r="29" spans="2:24" ht="13.5" customHeight="1" x14ac:dyDescent="0.15">
      <c r="B29" s="379">
        <v>41134</v>
      </c>
      <c r="C29" s="380"/>
      <c r="D29" s="381">
        <v>41138</v>
      </c>
      <c r="E29" s="336">
        <v>0</v>
      </c>
      <c r="F29" s="336">
        <v>0</v>
      </c>
      <c r="G29" s="336">
        <v>0</v>
      </c>
      <c r="H29" s="336">
        <v>14246.4</v>
      </c>
      <c r="I29" s="336">
        <v>0</v>
      </c>
      <c r="J29" s="336">
        <v>0</v>
      </c>
      <c r="K29" s="336">
        <v>0</v>
      </c>
      <c r="L29" s="336">
        <v>4393.5</v>
      </c>
      <c r="M29" s="336">
        <v>0</v>
      </c>
      <c r="N29" s="336">
        <v>0</v>
      </c>
      <c r="O29" s="336">
        <v>0</v>
      </c>
      <c r="P29" s="336">
        <v>4382.3999999999996</v>
      </c>
      <c r="Q29" s="336">
        <v>0</v>
      </c>
      <c r="R29" s="336">
        <v>0</v>
      </c>
      <c r="S29" s="336">
        <v>0</v>
      </c>
      <c r="T29" s="336">
        <v>4929.3999999999996</v>
      </c>
      <c r="U29" s="336">
        <v>0</v>
      </c>
      <c r="V29" s="336">
        <v>0</v>
      </c>
      <c r="W29" s="336">
        <v>0</v>
      </c>
      <c r="X29" s="336">
        <v>4029.9</v>
      </c>
    </row>
    <row r="30" spans="2:24" ht="13.5" customHeight="1" x14ac:dyDescent="0.15">
      <c r="B30" s="382" t="s">
        <v>126</v>
      </c>
      <c r="C30" s="383"/>
      <c r="D30" s="381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</row>
    <row r="31" spans="2:24" ht="13.5" customHeight="1" x14ac:dyDescent="0.15">
      <c r="B31" s="379">
        <v>41141</v>
      </c>
      <c r="C31" s="380"/>
      <c r="D31" s="381">
        <v>41145</v>
      </c>
      <c r="E31" s="233">
        <v>1050</v>
      </c>
      <c r="F31" s="233">
        <v>1470</v>
      </c>
      <c r="G31" s="233">
        <v>1206.7398371397671</v>
      </c>
      <c r="H31" s="233">
        <v>6382.8</v>
      </c>
      <c r="I31" s="233">
        <v>1365</v>
      </c>
      <c r="J31" s="233">
        <v>1785</v>
      </c>
      <c r="K31" s="233">
        <v>1627.8958964264084</v>
      </c>
      <c r="L31" s="233">
        <v>2061.8000000000002</v>
      </c>
      <c r="M31" s="233">
        <v>1417.5</v>
      </c>
      <c r="N31" s="233">
        <v>1874.25</v>
      </c>
      <c r="O31" s="233">
        <v>1707.9213783326982</v>
      </c>
      <c r="P31" s="233">
        <v>2513.6999999999998</v>
      </c>
      <c r="Q31" s="233">
        <v>1417.5</v>
      </c>
      <c r="R31" s="233">
        <v>1890</v>
      </c>
      <c r="S31" s="233">
        <v>1674.0725987793128</v>
      </c>
      <c r="T31" s="233">
        <v>2286.3000000000002</v>
      </c>
      <c r="U31" s="233">
        <v>1155</v>
      </c>
      <c r="V31" s="233">
        <v>1680</v>
      </c>
      <c r="W31" s="233">
        <v>1484.5446908139377</v>
      </c>
      <c r="X31" s="233">
        <v>2396.1999999999998</v>
      </c>
    </row>
    <row r="32" spans="2:24" ht="13.5" customHeight="1" x14ac:dyDescent="0.15">
      <c r="B32" s="382" t="s">
        <v>127</v>
      </c>
      <c r="C32" s="383"/>
      <c r="D32" s="381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6"/>
    </row>
    <row r="33" spans="2:24" ht="13.5" customHeight="1" x14ac:dyDescent="0.15">
      <c r="B33" s="379">
        <v>41148</v>
      </c>
      <c r="C33" s="380"/>
      <c r="D33" s="381">
        <v>41152</v>
      </c>
      <c r="E33" s="336">
        <v>1050</v>
      </c>
      <c r="F33" s="336">
        <v>1470</v>
      </c>
      <c r="G33" s="336">
        <v>1150.1756084632211</v>
      </c>
      <c r="H33" s="336">
        <v>14667.9</v>
      </c>
      <c r="I33" s="336">
        <v>1365</v>
      </c>
      <c r="J33" s="336">
        <v>1837.5</v>
      </c>
      <c r="K33" s="336">
        <v>1634.8692845615924</v>
      </c>
      <c r="L33" s="336">
        <v>3044.8</v>
      </c>
      <c r="M33" s="336">
        <v>1417.5</v>
      </c>
      <c r="N33" s="336">
        <v>1874.25</v>
      </c>
      <c r="O33" s="336">
        <v>1709.3173669573061</v>
      </c>
      <c r="P33" s="336">
        <v>3732.1</v>
      </c>
      <c r="Q33" s="336">
        <v>1365</v>
      </c>
      <c r="R33" s="336">
        <v>1890</v>
      </c>
      <c r="S33" s="336">
        <v>1695.0671285148007</v>
      </c>
      <c r="T33" s="336">
        <v>3497.6</v>
      </c>
      <c r="U33" s="336">
        <v>1207.5</v>
      </c>
      <c r="V33" s="336">
        <v>1680</v>
      </c>
      <c r="W33" s="336">
        <v>1473.0618776671408</v>
      </c>
      <c r="X33" s="336">
        <v>3997.8</v>
      </c>
    </row>
    <row r="34" spans="2:24" ht="13.5" customHeight="1" x14ac:dyDescent="0.15">
      <c r="B34" s="382" t="s">
        <v>128</v>
      </c>
      <c r="C34" s="383"/>
      <c r="D34" s="381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</row>
    <row r="35" spans="2:24" ht="13.5" customHeight="1" x14ac:dyDescent="0.15">
      <c r="B35" s="384"/>
      <c r="C35" s="385"/>
      <c r="D35" s="386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39"/>
      <c r="X35" s="339"/>
    </row>
    <row r="36" spans="2:24" ht="3.75" customHeight="1" x14ac:dyDescent="0.15">
      <c r="B36" s="185"/>
      <c r="C36" s="204"/>
      <c r="D36" s="204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</row>
    <row r="37" spans="2:24" ht="13.5" customHeight="1" x14ac:dyDescent="0.15">
      <c r="B37" s="179"/>
      <c r="C37" s="409"/>
      <c r="D37" s="409"/>
    </row>
    <row r="38" spans="2:24" ht="13.5" customHeight="1" x14ac:dyDescent="0.15">
      <c r="B38" s="220"/>
      <c r="C38" s="409"/>
      <c r="D38" s="409"/>
      <c r="X38" s="337"/>
    </row>
    <row r="39" spans="2:24" ht="13.5" customHeight="1" x14ac:dyDescent="0.15">
      <c r="B39" s="220"/>
      <c r="C39" s="409"/>
      <c r="D39" s="409"/>
      <c r="X39" s="337"/>
    </row>
    <row r="40" spans="2:24" ht="13.5" customHeight="1" x14ac:dyDescent="0.15">
      <c r="B40" s="220"/>
      <c r="C40" s="409"/>
      <c r="D40" s="409"/>
      <c r="X40" s="337"/>
    </row>
    <row r="41" spans="2:24" ht="13.5" customHeight="1" x14ac:dyDescent="0.15">
      <c r="B41" s="179"/>
      <c r="C41" s="409"/>
      <c r="X41" s="337"/>
    </row>
    <row r="42" spans="2:24" ht="13.5" customHeight="1" x14ac:dyDescent="0.15">
      <c r="B42" s="179"/>
      <c r="C42" s="409"/>
      <c r="X42" s="337"/>
    </row>
    <row r="43" spans="2:24" ht="13.5" customHeight="1" x14ac:dyDescent="0.15">
      <c r="B43" s="179"/>
      <c r="C43" s="409"/>
      <c r="X43" s="337"/>
    </row>
    <row r="44" spans="2:24" x14ac:dyDescent="0.15">
      <c r="X44" s="337"/>
    </row>
    <row r="45" spans="2:24" x14ac:dyDescent="0.15">
      <c r="X45" s="337"/>
    </row>
    <row r="46" spans="2:24" x14ac:dyDescent="0.15">
      <c r="X46" s="337"/>
    </row>
    <row r="47" spans="2:24" x14ac:dyDescent="0.15">
      <c r="X47" s="337"/>
    </row>
    <row r="48" spans="2:24" x14ac:dyDescent="0.15">
      <c r="X48" s="337"/>
    </row>
    <row r="49" spans="24:24" x14ac:dyDescent="0.15">
      <c r="X49" s="177"/>
    </row>
    <row r="50" spans="24:24" x14ac:dyDescent="0.15">
      <c r="X50" s="177"/>
    </row>
    <row r="51" spans="24:24" x14ac:dyDescent="0.15">
      <c r="X51" s="177"/>
    </row>
    <row r="52" spans="24:24" x14ac:dyDescent="0.15">
      <c r="X52" s="177"/>
    </row>
  </sheetData>
  <phoneticPr fontId="6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showZeros="0" zoomScale="75" zoomScaleNormal="75" workbookViewId="0"/>
  </sheetViews>
  <sheetFormatPr defaultColWidth="7.5" defaultRowHeight="12" x14ac:dyDescent="0.15"/>
  <cols>
    <col min="1" max="1" width="1.625" style="178" customWidth="1"/>
    <col min="2" max="2" width="8.125" style="178" customWidth="1"/>
    <col min="3" max="3" width="2.875" style="178" customWidth="1"/>
    <col min="4" max="4" width="7.375" style="178" customWidth="1"/>
    <col min="5" max="7" width="5.875" style="178" customWidth="1"/>
    <col min="8" max="8" width="8.125" style="178" customWidth="1"/>
    <col min="9" max="11" width="5.875" style="178" customWidth="1"/>
    <col min="12" max="12" width="8.125" style="178" customWidth="1"/>
    <col min="13" max="15" width="5.875" style="178" customWidth="1"/>
    <col min="16" max="16" width="8.125" style="178" customWidth="1"/>
    <col min="17" max="16384" width="7.5" style="178"/>
  </cols>
  <sheetData>
    <row r="1" spans="1:28" ht="15" customHeight="1" x14ac:dyDescent="0.15">
      <c r="A1" s="136"/>
      <c r="B1" s="392"/>
      <c r="C1" s="392"/>
      <c r="D1" s="392"/>
    </row>
    <row r="2" spans="1:28" ht="12.75" customHeight="1" x14ac:dyDescent="0.15">
      <c r="B2" s="136" t="str">
        <f>近交雑32!B2</f>
        <v>(4)交雑牛チルド「3」の品目別価格　（つづき）</v>
      </c>
      <c r="C2" s="393"/>
      <c r="D2" s="393"/>
      <c r="R2" s="177"/>
    </row>
    <row r="3" spans="1:28" ht="12.75" customHeight="1" x14ac:dyDescent="0.15">
      <c r="B3" s="393"/>
      <c r="C3" s="393"/>
      <c r="D3" s="393"/>
      <c r="P3" s="179" t="s">
        <v>85</v>
      </c>
      <c r="R3" s="177"/>
    </row>
    <row r="4" spans="1:28" ht="3.75" customHeight="1" x14ac:dyDescent="0.15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R4" s="177"/>
      <c r="S4" s="177"/>
      <c r="T4" s="177"/>
      <c r="U4" s="177"/>
      <c r="V4" s="177"/>
    </row>
    <row r="5" spans="1:28" ht="13.5" customHeight="1" x14ac:dyDescent="0.15">
      <c r="B5" s="138"/>
      <c r="C5" s="328" t="s">
        <v>258</v>
      </c>
      <c r="D5" s="327"/>
      <c r="E5" s="355" t="s">
        <v>288</v>
      </c>
      <c r="F5" s="356"/>
      <c r="G5" s="356"/>
      <c r="H5" s="357"/>
      <c r="I5" s="355" t="s">
        <v>289</v>
      </c>
      <c r="J5" s="356"/>
      <c r="K5" s="356"/>
      <c r="L5" s="357"/>
      <c r="M5" s="355" t="s">
        <v>290</v>
      </c>
      <c r="N5" s="356"/>
      <c r="O5" s="356"/>
      <c r="P5" s="357"/>
      <c r="R5" s="337"/>
      <c r="S5" s="158"/>
      <c r="T5" s="158"/>
      <c r="U5" s="158"/>
      <c r="V5" s="177"/>
    </row>
    <row r="6" spans="1:28" ht="13.5" customHeight="1" x14ac:dyDescent="0.15">
      <c r="B6" s="331" t="s">
        <v>274</v>
      </c>
      <c r="C6" s="358"/>
      <c r="D6" s="333"/>
      <c r="E6" s="360" t="s">
        <v>275</v>
      </c>
      <c r="F6" s="360" t="s">
        <v>173</v>
      </c>
      <c r="G6" s="360" t="s">
        <v>276</v>
      </c>
      <c r="H6" s="360" t="s">
        <v>96</v>
      </c>
      <c r="I6" s="360" t="s">
        <v>275</v>
      </c>
      <c r="J6" s="360" t="s">
        <v>173</v>
      </c>
      <c r="K6" s="360" t="s">
        <v>276</v>
      </c>
      <c r="L6" s="360" t="s">
        <v>96</v>
      </c>
      <c r="M6" s="360" t="s">
        <v>275</v>
      </c>
      <c r="N6" s="360" t="s">
        <v>173</v>
      </c>
      <c r="O6" s="360" t="s">
        <v>276</v>
      </c>
      <c r="P6" s="360" t="s">
        <v>96</v>
      </c>
      <c r="R6" s="337"/>
      <c r="S6" s="158"/>
      <c r="T6" s="158"/>
      <c r="U6" s="158"/>
      <c r="V6" s="177"/>
    </row>
    <row r="7" spans="1:28" ht="13.5" customHeight="1" x14ac:dyDescent="0.15">
      <c r="B7" s="153"/>
      <c r="C7" s="154"/>
      <c r="D7" s="166"/>
      <c r="E7" s="361"/>
      <c r="F7" s="361"/>
      <c r="G7" s="361" t="s">
        <v>277</v>
      </c>
      <c r="H7" s="361"/>
      <c r="I7" s="361"/>
      <c r="J7" s="361"/>
      <c r="K7" s="361" t="s">
        <v>277</v>
      </c>
      <c r="L7" s="361"/>
      <c r="M7" s="361"/>
      <c r="N7" s="361"/>
      <c r="O7" s="361" t="s">
        <v>277</v>
      </c>
      <c r="P7" s="361"/>
      <c r="R7" s="337"/>
      <c r="S7" s="158"/>
      <c r="T7" s="158"/>
      <c r="U7" s="158"/>
      <c r="V7" s="177"/>
    </row>
    <row r="8" spans="1:28" ht="13.5" customHeight="1" x14ac:dyDescent="0.15">
      <c r="B8" s="162" t="s">
        <v>0</v>
      </c>
      <c r="C8" s="322">
        <v>21</v>
      </c>
      <c r="D8" s="136" t="s">
        <v>1</v>
      </c>
      <c r="E8" s="336">
        <v>840</v>
      </c>
      <c r="F8" s="336">
        <v>1260</v>
      </c>
      <c r="G8" s="336">
        <v>1033</v>
      </c>
      <c r="H8" s="336">
        <v>224344</v>
      </c>
      <c r="I8" s="336">
        <v>1260</v>
      </c>
      <c r="J8" s="336">
        <v>1890</v>
      </c>
      <c r="K8" s="336">
        <v>1560</v>
      </c>
      <c r="L8" s="336">
        <v>343303</v>
      </c>
      <c r="M8" s="336">
        <v>1680</v>
      </c>
      <c r="N8" s="336">
        <v>2485</v>
      </c>
      <c r="O8" s="336">
        <v>2135</v>
      </c>
      <c r="P8" s="336">
        <v>792497</v>
      </c>
      <c r="Q8" s="198"/>
      <c r="R8" s="337"/>
      <c r="S8" s="158"/>
      <c r="T8" s="158"/>
      <c r="U8" s="158"/>
      <c r="V8" s="177"/>
      <c r="W8" s="177"/>
      <c r="X8" s="177"/>
      <c r="Y8" s="177"/>
      <c r="Z8" s="177"/>
      <c r="AA8" s="177"/>
      <c r="AB8" s="177"/>
    </row>
    <row r="9" spans="1:28" ht="13.5" customHeight="1" x14ac:dyDescent="0.15">
      <c r="B9" s="162"/>
      <c r="C9" s="322">
        <v>22</v>
      </c>
      <c r="D9" s="165"/>
      <c r="E9" s="336">
        <v>840</v>
      </c>
      <c r="F9" s="336">
        <v>1365</v>
      </c>
      <c r="G9" s="336">
        <v>1032</v>
      </c>
      <c r="H9" s="336">
        <v>251504</v>
      </c>
      <c r="I9" s="336">
        <v>1260</v>
      </c>
      <c r="J9" s="336">
        <v>1838</v>
      </c>
      <c r="K9" s="336">
        <v>1573</v>
      </c>
      <c r="L9" s="336">
        <v>404889</v>
      </c>
      <c r="M9" s="336">
        <v>1680</v>
      </c>
      <c r="N9" s="336">
        <v>2520</v>
      </c>
      <c r="O9" s="336">
        <v>2103</v>
      </c>
      <c r="P9" s="340">
        <v>968302</v>
      </c>
      <c r="Q9" s="198"/>
      <c r="R9" s="337"/>
      <c r="S9" s="158"/>
      <c r="T9" s="158"/>
      <c r="U9" s="158"/>
      <c r="V9" s="177"/>
      <c r="W9" s="177"/>
      <c r="X9" s="177"/>
      <c r="Y9" s="177"/>
      <c r="Z9" s="177"/>
      <c r="AA9" s="177"/>
      <c r="AB9" s="177"/>
    </row>
    <row r="10" spans="1:28" ht="13.5" customHeight="1" x14ac:dyDescent="0.15">
      <c r="B10" s="341"/>
      <c r="C10" s="299">
        <v>23</v>
      </c>
      <c r="D10" s="166"/>
      <c r="E10" s="167">
        <v>945</v>
      </c>
      <c r="F10" s="167">
        <v>1312.5</v>
      </c>
      <c r="G10" s="168">
        <v>1078.1214954268244</v>
      </c>
      <c r="H10" s="167">
        <v>181500.90000000002</v>
      </c>
      <c r="I10" s="167">
        <v>1410.4649999999999</v>
      </c>
      <c r="J10" s="167">
        <v>1942.5</v>
      </c>
      <c r="K10" s="167">
        <v>1671.6195967946112</v>
      </c>
      <c r="L10" s="167">
        <v>352923.39999999985</v>
      </c>
      <c r="M10" s="167">
        <v>1890</v>
      </c>
      <c r="N10" s="167">
        <v>2520</v>
      </c>
      <c r="O10" s="167">
        <v>2143.9757885504296</v>
      </c>
      <c r="P10" s="168">
        <v>1050836.0999999999</v>
      </c>
      <c r="Q10" s="177"/>
      <c r="R10" s="33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</row>
    <row r="11" spans="1:28" ht="13.5" customHeight="1" x14ac:dyDescent="0.15">
      <c r="B11" s="395" t="s">
        <v>291</v>
      </c>
      <c r="C11" s="396">
        <v>8</v>
      </c>
      <c r="D11" s="397" t="s">
        <v>292</v>
      </c>
      <c r="E11" s="336">
        <v>945</v>
      </c>
      <c r="F11" s="336">
        <v>1134</v>
      </c>
      <c r="G11" s="336">
        <v>1052.9037303152263</v>
      </c>
      <c r="H11" s="336">
        <v>10954.300000000001</v>
      </c>
      <c r="I11" s="336">
        <v>1410.4649999999999</v>
      </c>
      <c r="J11" s="336">
        <v>1819.65</v>
      </c>
      <c r="K11" s="336">
        <v>1670.4129034004766</v>
      </c>
      <c r="L11" s="336">
        <v>24388.799999999996</v>
      </c>
      <c r="M11" s="336">
        <v>1900.5</v>
      </c>
      <c r="N11" s="336">
        <v>2264.6400000000003</v>
      </c>
      <c r="O11" s="336">
        <v>2066.3186261558785</v>
      </c>
      <c r="P11" s="340">
        <v>74581.8</v>
      </c>
      <c r="R11" s="177"/>
    </row>
    <row r="12" spans="1:28" ht="13.5" customHeight="1" x14ac:dyDescent="0.15">
      <c r="B12" s="395"/>
      <c r="C12" s="396">
        <v>9</v>
      </c>
      <c r="D12" s="397"/>
      <c r="E12" s="336">
        <v>945</v>
      </c>
      <c r="F12" s="336">
        <v>1287.3</v>
      </c>
      <c r="G12" s="336">
        <v>1079.6399002870521</v>
      </c>
      <c r="H12" s="336">
        <v>8267.1</v>
      </c>
      <c r="I12" s="336">
        <v>1519.4549999999999</v>
      </c>
      <c r="J12" s="336">
        <v>1890</v>
      </c>
      <c r="K12" s="336">
        <v>1661.7355849371118</v>
      </c>
      <c r="L12" s="336">
        <v>22999.300000000003</v>
      </c>
      <c r="M12" s="336">
        <v>1921.92</v>
      </c>
      <c r="N12" s="336">
        <v>2362.5</v>
      </c>
      <c r="O12" s="336">
        <v>2171.872722824352</v>
      </c>
      <c r="P12" s="340">
        <v>68229</v>
      </c>
    </row>
    <row r="13" spans="1:28" ht="13.5" customHeight="1" x14ac:dyDescent="0.15">
      <c r="B13" s="395"/>
      <c r="C13" s="396">
        <v>10</v>
      </c>
      <c r="D13" s="397"/>
      <c r="E13" s="336">
        <v>1029</v>
      </c>
      <c r="F13" s="336">
        <v>1287.3</v>
      </c>
      <c r="G13" s="336">
        <v>1102.2378037339338</v>
      </c>
      <c r="H13" s="336">
        <v>10387.9</v>
      </c>
      <c r="I13" s="336">
        <v>1522.5</v>
      </c>
      <c r="J13" s="336">
        <v>1942.5</v>
      </c>
      <c r="K13" s="336">
        <v>1716.0409956076135</v>
      </c>
      <c r="L13" s="336">
        <v>24019.899999999998</v>
      </c>
      <c r="M13" s="336">
        <v>1995</v>
      </c>
      <c r="N13" s="336">
        <v>2467.5</v>
      </c>
      <c r="O13" s="336">
        <v>2221.9548619558564</v>
      </c>
      <c r="P13" s="340">
        <v>65815</v>
      </c>
    </row>
    <row r="14" spans="1:28" ht="13.5" customHeight="1" x14ac:dyDescent="0.15">
      <c r="B14" s="395"/>
      <c r="C14" s="396">
        <v>11</v>
      </c>
      <c r="D14" s="397"/>
      <c r="E14" s="336">
        <v>1050</v>
      </c>
      <c r="F14" s="336">
        <v>1312.5</v>
      </c>
      <c r="G14" s="336">
        <v>1112.575969760813</v>
      </c>
      <c r="H14" s="336">
        <v>9207.2999999999993</v>
      </c>
      <c r="I14" s="336">
        <v>1417.5</v>
      </c>
      <c r="J14" s="336">
        <v>1942.5</v>
      </c>
      <c r="K14" s="336">
        <v>1692.1046247999523</v>
      </c>
      <c r="L14" s="336">
        <v>19715.900000000001</v>
      </c>
      <c r="M14" s="336">
        <v>1942.5</v>
      </c>
      <c r="N14" s="336">
        <v>2467.5</v>
      </c>
      <c r="O14" s="336">
        <v>2192.5453193216917</v>
      </c>
      <c r="P14" s="340">
        <v>72995</v>
      </c>
    </row>
    <row r="15" spans="1:28" ht="13.5" customHeight="1" x14ac:dyDescent="0.15">
      <c r="B15" s="395"/>
      <c r="C15" s="396">
        <v>12</v>
      </c>
      <c r="D15" s="397"/>
      <c r="E15" s="336">
        <v>1050</v>
      </c>
      <c r="F15" s="336">
        <v>1260</v>
      </c>
      <c r="G15" s="336">
        <v>1110.1184103445157</v>
      </c>
      <c r="H15" s="336">
        <v>10339.4</v>
      </c>
      <c r="I15" s="336">
        <v>1417.5</v>
      </c>
      <c r="J15" s="336">
        <v>1942.5</v>
      </c>
      <c r="K15" s="336">
        <v>1637.97581146278</v>
      </c>
      <c r="L15" s="336">
        <v>32177.600000000002</v>
      </c>
      <c r="M15" s="336">
        <v>1890</v>
      </c>
      <c r="N15" s="336">
        <v>2520</v>
      </c>
      <c r="O15" s="336">
        <v>2175.9079528820562</v>
      </c>
      <c r="P15" s="340">
        <v>69384.100000000006</v>
      </c>
    </row>
    <row r="16" spans="1:28" ht="13.5" customHeight="1" x14ac:dyDescent="0.15">
      <c r="B16" s="395" t="s">
        <v>293</v>
      </c>
      <c r="C16" s="396">
        <v>1</v>
      </c>
      <c r="D16" s="397" t="s">
        <v>292</v>
      </c>
      <c r="E16" s="336">
        <v>945</v>
      </c>
      <c r="F16" s="336">
        <v>1260</v>
      </c>
      <c r="G16" s="340">
        <v>1064.2909595059807</v>
      </c>
      <c r="H16" s="336">
        <v>13530.599999999999</v>
      </c>
      <c r="I16" s="336">
        <v>1365</v>
      </c>
      <c r="J16" s="336">
        <v>2047.5</v>
      </c>
      <c r="K16" s="336">
        <v>1656.215010302742</v>
      </c>
      <c r="L16" s="336">
        <v>34021.399999999994</v>
      </c>
      <c r="M16" s="336">
        <v>1837.5</v>
      </c>
      <c r="N16" s="336">
        <v>2394</v>
      </c>
      <c r="O16" s="336">
        <v>2128.3091191501312</v>
      </c>
      <c r="P16" s="340">
        <v>84016.799999999988</v>
      </c>
    </row>
    <row r="17" spans="2:16" ht="13.5" customHeight="1" x14ac:dyDescent="0.15">
      <c r="B17" s="395"/>
      <c r="C17" s="396">
        <v>2</v>
      </c>
      <c r="D17" s="397"/>
      <c r="E17" s="336">
        <v>997.5</v>
      </c>
      <c r="F17" s="336">
        <v>1249.5</v>
      </c>
      <c r="G17" s="336">
        <v>1080.2371792781926</v>
      </c>
      <c r="H17" s="336">
        <v>10769.4</v>
      </c>
      <c r="I17" s="336">
        <v>1312.5</v>
      </c>
      <c r="J17" s="336">
        <v>1806</v>
      </c>
      <c r="K17" s="336">
        <v>1566.8463254726969</v>
      </c>
      <c r="L17" s="336">
        <v>19266.2</v>
      </c>
      <c r="M17" s="336">
        <v>1830.15</v>
      </c>
      <c r="N17" s="336">
        <v>2352</v>
      </c>
      <c r="O17" s="336">
        <v>2016.9380023143538</v>
      </c>
      <c r="P17" s="340">
        <v>55551.500000000007</v>
      </c>
    </row>
    <row r="18" spans="2:16" ht="13.5" customHeight="1" x14ac:dyDescent="0.15">
      <c r="B18" s="395"/>
      <c r="C18" s="396">
        <v>3</v>
      </c>
      <c r="D18" s="397"/>
      <c r="E18" s="336">
        <v>1029</v>
      </c>
      <c r="F18" s="336">
        <v>1186.5</v>
      </c>
      <c r="G18" s="336">
        <v>1090.5284724232772</v>
      </c>
      <c r="H18" s="336">
        <v>10963.900000000001</v>
      </c>
      <c r="I18" s="336">
        <v>1365</v>
      </c>
      <c r="J18" s="336">
        <v>1785</v>
      </c>
      <c r="K18" s="336">
        <v>1586.1852808801468</v>
      </c>
      <c r="L18" s="336">
        <v>20214.7</v>
      </c>
      <c r="M18" s="336">
        <v>1732.5</v>
      </c>
      <c r="N18" s="336">
        <v>2415</v>
      </c>
      <c r="O18" s="336">
        <v>2039.924780656168</v>
      </c>
      <c r="P18" s="340">
        <v>63814.200000000004</v>
      </c>
    </row>
    <row r="19" spans="2:16" ht="13.5" customHeight="1" x14ac:dyDescent="0.15">
      <c r="B19" s="395"/>
      <c r="C19" s="396">
        <v>4</v>
      </c>
      <c r="D19" s="397"/>
      <c r="E19" s="336">
        <v>997.5</v>
      </c>
      <c r="F19" s="336">
        <v>1365</v>
      </c>
      <c r="G19" s="336">
        <v>1112.2793435448577</v>
      </c>
      <c r="H19" s="336">
        <v>17970.100000000002</v>
      </c>
      <c r="I19" s="336">
        <v>1444.2750000000001</v>
      </c>
      <c r="J19" s="336">
        <v>1837.5</v>
      </c>
      <c r="K19" s="336">
        <v>1622.8167464114831</v>
      </c>
      <c r="L19" s="336">
        <v>23921.600000000002</v>
      </c>
      <c r="M19" s="336">
        <v>1680</v>
      </c>
      <c r="N19" s="336">
        <v>2352</v>
      </c>
      <c r="O19" s="336">
        <v>2106.3259981065421</v>
      </c>
      <c r="P19" s="340">
        <v>94952.8</v>
      </c>
    </row>
    <row r="20" spans="2:16" ht="13.5" customHeight="1" x14ac:dyDescent="0.15">
      <c r="B20" s="395"/>
      <c r="C20" s="396">
        <v>5</v>
      </c>
      <c r="D20" s="397"/>
      <c r="E20" s="336">
        <v>892.5</v>
      </c>
      <c r="F20" s="340">
        <v>1365</v>
      </c>
      <c r="G20" s="336">
        <v>1067.435659580417</v>
      </c>
      <c r="H20" s="336">
        <v>24984.3</v>
      </c>
      <c r="I20" s="336">
        <v>1438.5</v>
      </c>
      <c r="J20" s="336">
        <v>1837.5</v>
      </c>
      <c r="K20" s="336">
        <v>1612.3945538818077</v>
      </c>
      <c r="L20" s="336">
        <v>34061.100000000006</v>
      </c>
      <c r="M20" s="336">
        <v>1785</v>
      </c>
      <c r="N20" s="336">
        <v>2352</v>
      </c>
      <c r="O20" s="336">
        <v>2031.1445291322509</v>
      </c>
      <c r="P20" s="340">
        <v>120280.90000000002</v>
      </c>
    </row>
    <row r="21" spans="2:16" ht="13.5" customHeight="1" x14ac:dyDescent="0.15">
      <c r="B21" s="395"/>
      <c r="C21" s="396">
        <v>6</v>
      </c>
      <c r="D21" s="397"/>
      <c r="E21" s="336">
        <v>892.5</v>
      </c>
      <c r="F21" s="336">
        <v>1155</v>
      </c>
      <c r="G21" s="336">
        <v>1009.9000676481584</v>
      </c>
      <c r="H21" s="336">
        <v>20280.5</v>
      </c>
      <c r="I21" s="336">
        <v>1417.5</v>
      </c>
      <c r="J21" s="336">
        <v>1785</v>
      </c>
      <c r="K21" s="336">
        <v>1620.4250721633989</v>
      </c>
      <c r="L21" s="336">
        <v>22205.799999999996</v>
      </c>
      <c r="M21" s="336">
        <v>1837.5</v>
      </c>
      <c r="N21" s="336">
        <v>2310</v>
      </c>
      <c r="O21" s="336">
        <v>1990.0337464343841</v>
      </c>
      <c r="P21" s="340">
        <v>91891.1</v>
      </c>
    </row>
    <row r="22" spans="2:16" ht="13.5" customHeight="1" x14ac:dyDescent="0.15">
      <c r="B22" s="395"/>
      <c r="C22" s="396">
        <v>7</v>
      </c>
      <c r="D22" s="397"/>
      <c r="E22" s="336">
        <v>840</v>
      </c>
      <c r="F22" s="336">
        <v>1365</v>
      </c>
      <c r="G22" s="336">
        <v>1038.5656217339524</v>
      </c>
      <c r="H22" s="336">
        <v>23178.7</v>
      </c>
      <c r="I22" s="336">
        <v>1260</v>
      </c>
      <c r="J22" s="336">
        <v>1890</v>
      </c>
      <c r="K22" s="336">
        <v>1638.9271047227926</v>
      </c>
      <c r="L22" s="336">
        <v>24997.399999999998</v>
      </c>
      <c r="M22" s="336">
        <v>1743</v>
      </c>
      <c r="N22" s="336">
        <v>2467.5</v>
      </c>
      <c r="O22" s="336">
        <v>2032.5677915922972</v>
      </c>
      <c r="P22" s="340">
        <v>127440.29999999999</v>
      </c>
    </row>
    <row r="23" spans="2:16" ht="13.5" customHeight="1" x14ac:dyDescent="0.15">
      <c r="B23" s="401"/>
      <c r="C23" s="402">
        <v>8</v>
      </c>
      <c r="D23" s="394"/>
      <c r="E23" s="339">
        <v>840</v>
      </c>
      <c r="F23" s="339">
        <v>1365</v>
      </c>
      <c r="G23" s="339">
        <v>1033.7320736980637</v>
      </c>
      <c r="H23" s="339">
        <v>16758.3</v>
      </c>
      <c r="I23" s="339">
        <v>1365</v>
      </c>
      <c r="J23" s="339">
        <v>1890</v>
      </c>
      <c r="K23" s="339">
        <v>1646.1716347358131</v>
      </c>
      <c r="L23" s="339">
        <v>18223.8</v>
      </c>
      <c r="M23" s="339">
        <v>1785</v>
      </c>
      <c r="N23" s="339">
        <v>2467.5</v>
      </c>
      <c r="O23" s="339">
        <v>2037.0993101167571</v>
      </c>
      <c r="P23" s="338">
        <v>92487</v>
      </c>
    </row>
    <row r="24" spans="2:16" ht="13.5" customHeight="1" x14ac:dyDescent="0.15">
      <c r="B24" s="403"/>
      <c r="C24" s="404"/>
      <c r="D24" s="405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</row>
    <row r="25" spans="2:16" ht="13.5" customHeight="1" x14ac:dyDescent="0.15">
      <c r="B25" s="376"/>
      <c r="C25" s="404"/>
      <c r="D25" s="40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336"/>
    </row>
    <row r="26" spans="2:16" ht="13.5" customHeight="1" x14ac:dyDescent="0.15">
      <c r="B26" s="403" t="s">
        <v>124</v>
      </c>
      <c r="C26" s="404"/>
      <c r="D26" s="405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</row>
    <row r="27" spans="2:16" ht="13.5" customHeight="1" x14ac:dyDescent="0.15">
      <c r="B27" s="379">
        <v>41127</v>
      </c>
      <c r="C27" s="380"/>
      <c r="D27" s="381">
        <v>41131</v>
      </c>
      <c r="E27" s="336">
        <v>840</v>
      </c>
      <c r="F27" s="336">
        <v>1260</v>
      </c>
      <c r="G27" s="336">
        <v>1016.4381599410659</v>
      </c>
      <c r="H27" s="336">
        <v>3711.8</v>
      </c>
      <c r="I27" s="336">
        <v>1417.5</v>
      </c>
      <c r="J27" s="336">
        <v>1890</v>
      </c>
      <c r="K27" s="336">
        <v>1675.751141385733</v>
      </c>
      <c r="L27" s="336">
        <v>3075.9</v>
      </c>
      <c r="M27" s="336">
        <v>1785</v>
      </c>
      <c r="N27" s="336">
        <v>2467.5</v>
      </c>
      <c r="O27" s="336">
        <v>2010.718054278542</v>
      </c>
      <c r="P27" s="336">
        <v>21933</v>
      </c>
    </row>
    <row r="28" spans="2:16" ht="13.5" customHeight="1" x14ac:dyDescent="0.15">
      <c r="B28" s="382" t="s">
        <v>125</v>
      </c>
      <c r="C28" s="383"/>
      <c r="D28" s="381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</row>
    <row r="29" spans="2:16" ht="13.5" customHeight="1" x14ac:dyDescent="0.15">
      <c r="B29" s="379">
        <v>41134</v>
      </c>
      <c r="C29" s="380"/>
      <c r="D29" s="381">
        <v>41138</v>
      </c>
      <c r="E29" s="336">
        <v>0</v>
      </c>
      <c r="F29" s="336">
        <v>0</v>
      </c>
      <c r="G29" s="336">
        <v>0</v>
      </c>
      <c r="H29" s="336">
        <v>4771.2</v>
      </c>
      <c r="I29" s="336">
        <v>0</v>
      </c>
      <c r="J29" s="336">
        <v>0</v>
      </c>
      <c r="K29" s="336">
        <v>0</v>
      </c>
      <c r="L29" s="336">
        <v>4787.8</v>
      </c>
      <c r="M29" s="336">
        <v>0</v>
      </c>
      <c r="N29" s="336">
        <v>0</v>
      </c>
      <c r="O29" s="336">
        <v>0</v>
      </c>
      <c r="P29" s="336">
        <v>19237.400000000001</v>
      </c>
    </row>
    <row r="30" spans="2:16" ht="13.5" customHeight="1" x14ac:dyDescent="0.15">
      <c r="B30" s="382" t="s">
        <v>126</v>
      </c>
      <c r="C30" s="383"/>
      <c r="D30" s="381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</row>
    <row r="31" spans="2:16" ht="13.5" customHeight="1" x14ac:dyDescent="0.15">
      <c r="B31" s="379">
        <v>41141</v>
      </c>
      <c r="C31" s="380"/>
      <c r="D31" s="381">
        <v>41145</v>
      </c>
      <c r="E31" s="233">
        <v>840</v>
      </c>
      <c r="F31" s="233">
        <v>1365</v>
      </c>
      <c r="G31" s="233">
        <v>994.52323169924568</v>
      </c>
      <c r="H31" s="233">
        <v>4301.2</v>
      </c>
      <c r="I31" s="233">
        <v>1417.5</v>
      </c>
      <c r="J31" s="233">
        <v>1890</v>
      </c>
      <c r="K31" s="233">
        <v>1623.2218353643375</v>
      </c>
      <c r="L31" s="233">
        <v>5334</v>
      </c>
      <c r="M31" s="233">
        <v>1785</v>
      </c>
      <c r="N31" s="233">
        <v>2467.5</v>
      </c>
      <c r="O31" s="233">
        <v>2010.7079836720468</v>
      </c>
      <c r="P31" s="233">
        <v>21851.3</v>
      </c>
    </row>
    <row r="32" spans="2:16" ht="13.5" customHeight="1" x14ac:dyDescent="0.15">
      <c r="B32" s="382" t="s">
        <v>127</v>
      </c>
      <c r="C32" s="383"/>
      <c r="D32" s="381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</row>
    <row r="33" spans="2:17" ht="13.5" customHeight="1" x14ac:dyDescent="0.15">
      <c r="B33" s="379">
        <v>41148</v>
      </c>
      <c r="C33" s="380"/>
      <c r="D33" s="381">
        <v>41152</v>
      </c>
      <c r="E33" s="336">
        <v>840</v>
      </c>
      <c r="F33" s="336">
        <v>1365</v>
      </c>
      <c r="G33" s="336">
        <v>1073.843107562408</v>
      </c>
      <c r="H33" s="336">
        <v>3974.1</v>
      </c>
      <c r="I33" s="336">
        <v>1365</v>
      </c>
      <c r="J33" s="336">
        <v>1874.25</v>
      </c>
      <c r="K33" s="336">
        <v>1652.3536653783815</v>
      </c>
      <c r="L33" s="336">
        <v>5026.1000000000004</v>
      </c>
      <c r="M33" s="336">
        <v>1785</v>
      </c>
      <c r="N33" s="336">
        <v>2467.5</v>
      </c>
      <c r="O33" s="336">
        <v>2081.9837947684728</v>
      </c>
      <c r="P33" s="336">
        <v>29465.3</v>
      </c>
    </row>
    <row r="34" spans="2:17" ht="13.5" customHeight="1" x14ac:dyDescent="0.15">
      <c r="B34" s="382" t="s">
        <v>128</v>
      </c>
      <c r="C34" s="383"/>
      <c r="D34" s="381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</row>
    <row r="35" spans="2:17" ht="13.5" customHeight="1" x14ac:dyDescent="0.15">
      <c r="B35" s="384"/>
      <c r="C35" s="385"/>
      <c r="D35" s="386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</row>
    <row r="36" spans="2:17" ht="3.75" customHeight="1" x14ac:dyDescent="0.15">
      <c r="B36" s="185"/>
      <c r="C36" s="204"/>
      <c r="D36" s="204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</row>
    <row r="37" spans="2:17" ht="13.5" customHeight="1" x14ac:dyDescent="0.15">
      <c r="B37" s="179"/>
      <c r="C37" s="409"/>
      <c r="D37" s="409"/>
    </row>
    <row r="38" spans="2:17" ht="13.5" customHeight="1" x14ac:dyDescent="0.15">
      <c r="B38" s="220"/>
      <c r="C38" s="409"/>
      <c r="D38" s="409"/>
      <c r="P38" s="337"/>
      <c r="Q38" s="177"/>
    </row>
    <row r="39" spans="2:17" ht="13.5" customHeight="1" x14ac:dyDescent="0.15">
      <c r="B39" s="220"/>
      <c r="C39" s="409"/>
      <c r="D39" s="409"/>
      <c r="P39" s="337"/>
      <c r="Q39" s="177"/>
    </row>
    <row r="40" spans="2:17" ht="13.5" customHeight="1" x14ac:dyDescent="0.15">
      <c r="B40" s="220"/>
      <c r="C40" s="409"/>
      <c r="D40" s="409"/>
      <c r="P40" s="337"/>
      <c r="Q40" s="177"/>
    </row>
    <row r="41" spans="2:17" ht="13.5" customHeight="1" x14ac:dyDescent="0.15">
      <c r="B41" s="179"/>
      <c r="C41" s="409"/>
      <c r="P41" s="337"/>
      <c r="Q41" s="177"/>
    </row>
    <row r="42" spans="2:17" ht="13.5" customHeight="1" x14ac:dyDescent="0.15">
      <c r="B42" s="179"/>
      <c r="C42" s="409"/>
      <c r="P42" s="337"/>
      <c r="Q42" s="177"/>
    </row>
    <row r="43" spans="2:17" ht="13.5" customHeight="1" x14ac:dyDescent="0.15">
      <c r="B43" s="179"/>
      <c r="C43" s="409"/>
      <c r="P43" s="337"/>
      <c r="Q43" s="177"/>
    </row>
    <row r="44" spans="2:17" x14ac:dyDescent="0.15">
      <c r="P44" s="177"/>
      <c r="Q44" s="177"/>
    </row>
    <row r="45" spans="2:17" x14ac:dyDescent="0.15">
      <c r="P45" s="177"/>
      <c r="Q45" s="177"/>
    </row>
  </sheetData>
  <phoneticPr fontId="6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0"/>
  <sheetViews>
    <sheetView zoomScale="75" workbookViewId="0"/>
  </sheetViews>
  <sheetFormatPr defaultColWidth="7.5" defaultRowHeight="12" x14ac:dyDescent="0.15"/>
  <cols>
    <col min="1" max="1" width="1.625" style="136" customWidth="1"/>
    <col min="2" max="2" width="4.625" style="136" customWidth="1"/>
    <col min="3" max="4" width="2.87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8.125" style="136" customWidth="1"/>
    <col min="25" max="16384" width="7.5" style="136"/>
  </cols>
  <sheetData>
    <row r="1" spans="2:26" ht="15" customHeight="1" x14ac:dyDescent="0.15">
      <c r="B1" s="354"/>
      <c r="C1" s="354"/>
      <c r="D1" s="354"/>
    </row>
    <row r="2" spans="2:26" ht="12.75" customHeight="1" x14ac:dyDescent="0.15">
      <c r="B2" s="136" t="str">
        <f>近交雑33!B2</f>
        <v>(4)交雑牛チルド「3」の品目別価格　（つづき）</v>
      </c>
      <c r="C2" s="321"/>
      <c r="D2" s="321"/>
      <c r="V2" s="135"/>
    </row>
    <row r="3" spans="2:26" ht="12.75" customHeight="1" x14ac:dyDescent="0.15">
      <c r="B3" s="321"/>
      <c r="C3" s="321"/>
      <c r="D3" s="321"/>
      <c r="T3" s="137" t="s">
        <v>143</v>
      </c>
      <c r="V3" s="135"/>
    </row>
    <row r="4" spans="2:26" ht="3.75" customHeight="1" x14ac:dyDescent="0.15">
      <c r="B4" s="154"/>
      <c r="C4" s="154"/>
      <c r="D4" s="154"/>
      <c r="E4" s="154"/>
      <c r="F4" s="135"/>
      <c r="I4" s="154"/>
      <c r="J4" s="135"/>
      <c r="M4" s="154"/>
      <c r="N4" s="154"/>
      <c r="O4" s="154"/>
      <c r="P4" s="154"/>
      <c r="Q4" s="154"/>
      <c r="R4" s="154"/>
      <c r="S4" s="154"/>
      <c r="T4" s="154"/>
      <c r="V4" s="135"/>
    </row>
    <row r="5" spans="2:26" ht="13.5" customHeight="1" x14ac:dyDescent="0.15">
      <c r="B5" s="138"/>
      <c r="C5" s="328" t="s">
        <v>258</v>
      </c>
      <c r="D5" s="327"/>
      <c r="E5" s="328" t="s">
        <v>294</v>
      </c>
      <c r="F5" s="329"/>
      <c r="G5" s="329"/>
      <c r="H5" s="330"/>
      <c r="I5" s="328" t="s">
        <v>302</v>
      </c>
      <c r="J5" s="329"/>
      <c r="K5" s="329"/>
      <c r="L5" s="330"/>
      <c r="M5" s="328" t="s">
        <v>295</v>
      </c>
      <c r="N5" s="329"/>
      <c r="O5" s="329"/>
      <c r="P5" s="330"/>
      <c r="Q5" s="328" t="s">
        <v>296</v>
      </c>
      <c r="R5" s="329"/>
      <c r="S5" s="329"/>
      <c r="T5" s="330"/>
      <c r="U5" s="135"/>
      <c r="V5" s="158"/>
      <c r="W5" s="158"/>
      <c r="X5" s="158"/>
      <c r="Y5" s="158"/>
      <c r="Z5" s="158"/>
    </row>
    <row r="6" spans="2:26" ht="13.5" customHeight="1" x14ac:dyDescent="0.15">
      <c r="B6" s="331" t="s">
        <v>261</v>
      </c>
      <c r="C6" s="358"/>
      <c r="D6" s="359"/>
      <c r="E6" s="148" t="s">
        <v>93</v>
      </c>
      <c r="F6" s="149" t="s">
        <v>94</v>
      </c>
      <c r="G6" s="150" t="s">
        <v>95</v>
      </c>
      <c r="H6" s="149" t="s">
        <v>96</v>
      </c>
      <c r="I6" s="148" t="s">
        <v>275</v>
      </c>
      <c r="J6" s="149" t="s">
        <v>173</v>
      </c>
      <c r="K6" s="150" t="s">
        <v>276</v>
      </c>
      <c r="L6" s="149" t="s">
        <v>96</v>
      </c>
      <c r="M6" s="148" t="s">
        <v>93</v>
      </c>
      <c r="N6" s="149" t="s">
        <v>94</v>
      </c>
      <c r="O6" s="150" t="s">
        <v>95</v>
      </c>
      <c r="P6" s="149" t="s">
        <v>96</v>
      </c>
      <c r="Q6" s="148" t="s">
        <v>93</v>
      </c>
      <c r="R6" s="149" t="s">
        <v>94</v>
      </c>
      <c r="S6" s="150" t="s">
        <v>95</v>
      </c>
      <c r="T6" s="149" t="s">
        <v>96</v>
      </c>
      <c r="U6" s="135"/>
      <c r="V6" s="158"/>
      <c r="W6" s="158"/>
      <c r="X6" s="158"/>
      <c r="Y6" s="158"/>
      <c r="Z6" s="158"/>
    </row>
    <row r="7" spans="2:26" ht="13.5" customHeight="1" x14ac:dyDescent="0.15">
      <c r="B7" s="153"/>
      <c r="C7" s="154"/>
      <c r="D7" s="154"/>
      <c r="E7" s="155"/>
      <c r="F7" s="156"/>
      <c r="G7" s="157" t="s">
        <v>97</v>
      </c>
      <c r="H7" s="156"/>
      <c r="I7" s="155"/>
      <c r="J7" s="156"/>
      <c r="K7" s="157" t="s">
        <v>277</v>
      </c>
      <c r="L7" s="156"/>
      <c r="M7" s="155"/>
      <c r="N7" s="156"/>
      <c r="O7" s="157" t="s">
        <v>97</v>
      </c>
      <c r="P7" s="156"/>
      <c r="Q7" s="155"/>
      <c r="R7" s="156"/>
      <c r="S7" s="157" t="s">
        <v>97</v>
      </c>
      <c r="T7" s="156"/>
      <c r="U7" s="135"/>
      <c r="V7" s="158"/>
      <c r="W7" s="158"/>
      <c r="X7" s="158"/>
      <c r="Y7" s="158"/>
      <c r="Z7" s="158"/>
    </row>
    <row r="8" spans="2:26" s="178" customFormat="1" ht="13.5" customHeight="1" x14ac:dyDescent="0.15">
      <c r="B8" s="162" t="s">
        <v>0</v>
      </c>
      <c r="C8" s="322">
        <v>20</v>
      </c>
      <c r="D8" s="136" t="s">
        <v>1</v>
      </c>
      <c r="E8" s="236" t="s">
        <v>265</v>
      </c>
      <c r="F8" s="350" t="s">
        <v>265</v>
      </c>
      <c r="G8" s="236" t="s">
        <v>265</v>
      </c>
      <c r="H8" s="237" t="s">
        <v>265</v>
      </c>
      <c r="I8" s="236" t="s">
        <v>265</v>
      </c>
      <c r="J8" s="350" t="s">
        <v>265</v>
      </c>
      <c r="K8" s="236" t="s">
        <v>265</v>
      </c>
      <c r="L8" s="340">
        <v>7945</v>
      </c>
      <c r="M8" s="336">
        <v>2730</v>
      </c>
      <c r="N8" s="337">
        <v>4599</v>
      </c>
      <c r="O8" s="336">
        <v>3439</v>
      </c>
      <c r="P8" s="340">
        <v>31777</v>
      </c>
      <c r="Q8" s="336">
        <v>3780</v>
      </c>
      <c r="R8" s="337">
        <v>5460</v>
      </c>
      <c r="S8" s="336">
        <v>4585</v>
      </c>
      <c r="T8" s="340">
        <v>39193</v>
      </c>
      <c r="U8" s="135"/>
      <c r="V8" s="158"/>
      <c r="W8" s="158"/>
      <c r="X8" s="158"/>
      <c r="Y8" s="158"/>
      <c r="Z8" s="158"/>
    </row>
    <row r="9" spans="2:26" s="178" customFormat="1" ht="13.5" customHeight="1" x14ac:dyDescent="0.15">
      <c r="B9" s="162"/>
      <c r="C9" s="322">
        <v>21</v>
      </c>
      <c r="D9" s="135"/>
      <c r="E9" s="236" t="s">
        <v>265</v>
      </c>
      <c r="F9" s="350" t="s">
        <v>265</v>
      </c>
      <c r="G9" s="236" t="s">
        <v>265</v>
      </c>
      <c r="H9" s="340">
        <v>79</v>
      </c>
      <c r="I9" s="236" t="s">
        <v>265</v>
      </c>
      <c r="J9" s="350" t="s">
        <v>265</v>
      </c>
      <c r="K9" s="236" t="s">
        <v>265</v>
      </c>
      <c r="L9" s="340">
        <v>4041</v>
      </c>
      <c r="M9" s="336">
        <v>2520</v>
      </c>
      <c r="N9" s="337">
        <v>4200</v>
      </c>
      <c r="O9" s="336">
        <v>3039</v>
      </c>
      <c r="P9" s="340">
        <v>35400</v>
      </c>
      <c r="Q9" s="336">
        <v>3675</v>
      </c>
      <c r="R9" s="337">
        <v>4830</v>
      </c>
      <c r="S9" s="336">
        <v>4132</v>
      </c>
      <c r="T9" s="340">
        <v>51378</v>
      </c>
      <c r="U9" s="135"/>
      <c r="V9" s="158"/>
      <c r="W9" s="158"/>
      <c r="X9" s="158"/>
      <c r="Y9" s="158"/>
      <c r="Z9" s="158"/>
    </row>
    <row r="10" spans="2:26" s="178" customFormat="1" ht="13.5" customHeight="1" x14ac:dyDescent="0.15">
      <c r="B10" s="162"/>
      <c r="C10" s="322">
        <v>22</v>
      </c>
      <c r="D10" s="165"/>
      <c r="E10" s="236" t="s">
        <v>265</v>
      </c>
      <c r="F10" s="236" t="s">
        <v>265</v>
      </c>
      <c r="G10" s="236" t="s">
        <v>265</v>
      </c>
      <c r="H10" s="236" t="s">
        <v>265</v>
      </c>
      <c r="I10" s="236" t="s">
        <v>265</v>
      </c>
      <c r="J10" s="236" t="s">
        <v>265</v>
      </c>
      <c r="K10" s="236" t="s">
        <v>265</v>
      </c>
      <c r="L10" s="336">
        <v>2165</v>
      </c>
      <c r="M10" s="336">
        <v>2520</v>
      </c>
      <c r="N10" s="336">
        <v>3990</v>
      </c>
      <c r="O10" s="336">
        <v>3134</v>
      </c>
      <c r="P10" s="336">
        <v>30481</v>
      </c>
      <c r="Q10" s="336">
        <v>3465</v>
      </c>
      <c r="R10" s="336">
        <v>4725</v>
      </c>
      <c r="S10" s="336">
        <v>4033</v>
      </c>
      <c r="T10" s="340">
        <v>45996</v>
      </c>
      <c r="U10" s="135"/>
      <c r="V10" s="337"/>
      <c r="W10" s="135"/>
      <c r="X10" s="135"/>
      <c r="Y10" s="135"/>
      <c r="Z10" s="177"/>
    </row>
    <row r="11" spans="2:26" s="178" customFormat="1" ht="13.5" customHeight="1" x14ac:dyDescent="0.15">
      <c r="B11" s="341"/>
      <c r="C11" s="299">
        <v>23</v>
      </c>
      <c r="D11" s="166"/>
      <c r="E11" s="238" t="s">
        <v>265</v>
      </c>
      <c r="F11" s="238" t="s">
        <v>265</v>
      </c>
      <c r="G11" s="238" t="s">
        <v>265</v>
      </c>
      <c r="H11" s="238" t="s">
        <v>265</v>
      </c>
      <c r="I11" s="167">
        <v>3686.55</v>
      </c>
      <c r="J11" s="167">
        <v>4466.7</v>
      </c>
      <c r="K11" s="167">
        <v>4031.4419343901</v>
      </c>
      <c r="L11" s="167">
        <v>2431.3000000000002</v>
      </c>
      <c r="M11" s="167">
        <v>2625</v>
      </c>
      <c r="N11" s="167">
        <v>3885</v>
      </c>
      <c r="O11" s="167">
        <v>3167.9940652524015</v>
      </c>
      <c r="P11" s="167">
        <v>34309.199999999997</v>
      </c>
      <c r="Q11" s="167">
        <v>3465</v>
      </c>
      <c r="R11" s="167">
        <v>4725</v>
      </c>
      <c r="S11" s="167">
        <v>3975.8415911762677</v>
      </c>
      <c r="T11" s="168">
        <v>38928.800000000003</v>
      </c>
      <c r="U11" s="135"/>
      <c r="V11" s="158"/>
      <c r="W11" s="158"/>
      <c r="X11" s="158"/>
      <c r="Y11" s="158"/>
      <c r="Z11" s="158"/>
    </row>
    <row r="12" spans="2:26" s="178" customFormat="1" ht="13.5" customHeight="1" x14ac:dyDescent="0.15">
      <c r="B12" s="162" t="s">
        <v>291</v>
      </c>
      <c r="C12" s="135">
        <v>8</v>
      </c>
      <c r="D12" s="165" t="s">
        <v>292</v>
      </c>
      <c r="E12" s="236">
        <v>0</v>
      </c>
      <c r="F12" s="236">
        <v>0</v>
      </c>
      <c r="G12" s="236">
        <v>0</v>
      </c>
      <c r="H12" s="236">
        <v>0</v>
      </c>
      <c r="I12" s="237">
        <v>0</v>
      </c>
      <c r="J12" s="236">
        <v>0</v>
      </c>
      <c r="K12" s="236">
        <v>0</v>
      </c>
      <c r="L12" s="336">
        <v>0</v>
      </c>
      <c r="M12" s="336">
        <v>2625</v>
      </c>
      <c r="N12" s="336">
        <v>3150</v>
      </c>
      <c r="O12" s="336">
        <v>2850.8025700934581</v>
      </c>
      <c r="P12" s="336">
        <v>3582.3</v>
      </c>
      <c r="Q12" s="336">
        <v>3465</v>
      </c>
      <c r="R12" s="336">
        <v>3971.1000000000004</v>
      </c>
      <c r="S12" s="336">
        <v>3675.015587885985</v>
      </c>
      <c r="T12" s="340">
        <v>2803.7</v>
      </c>
      <c r="U12" s="177"/>
      <c r="V12" s="177"/>
      <c r="W12" s="177"/>
      <c r="X12" s="177"/>
    </row>
    <row r="13" spans="2:26" s="178" customFormat="1" ht="13.5" customHeight="1" x14ac:dyDescent="0.15">
      <c r="B13" s="162"/>
      <c r="C13" s="135">
        <v>9</v>
      </c>
      <c r="D13" s="165"/>
      <c r="E13" s="236">
        <v>0</v>
      </c>
      <c r="F13" s="236">
        <v>0</v>
      </c>
      <c r="G13" s="236">
        <v>0</v>
      </c>
      <c r="H13" s="236">
        <v>0</v>
      </c>
      <c r="I13" s="236">
        <v>0</v>
      </c>
      <c r="J13" s="236">
        <v>0</v>
      </c>
      <c r="K13" s="236">
        <v>0</v>
      </c>
      <c r="L13" s="336">
        <v>0</v>
      </c>
      <c r="M13" s="336">
        <v>2625</v>
      </c>
      <c r="N13" s="336">
        <v>3307.5</v>
      </c>
      <c r="O13" s="336">
        <v>2856.6283924843428</v>
      </c>
      <c r="P13" s="336">
        <v>2131.6</v>
      </c>
      <c r="Q13" s="336">
        <v>3465</v>
      </c>
      <c r="R13" s="336">
        <v>3937.5</v>
      </c>
      <c r="S13" s="336">
        <v>3698.8020789138732</v>
      </c>
      <c r="T13" s="340">
        <v>2125.5</v>
      </c>
      <c r="U13" s="177"/>
      <c r="V13" s="177"/>
      <c r="W13" s="177"/>
      <c r="X13" s="177"/>
    </row>
    <row r="14" spans="2:26" s="178" customFormat="1" ht="13.5" customHeight="1" x14ac:dyDescent="0.15">
      <c r="B14" s="162"/>
      <c r="C14" s="135">
        <v>10</v>
      </c>
      <c r="D14" s="165"/>
      <c r="E14" s="236">
        <v>0</v>
      </c>
      <c r="F14" s="236">
        <v>0</v>
      </c>
      <c r="G14" s="236">
        <v>0</v>
      </c>
      <c r="H14" s="236">
        <v>0</v>
      </c>
      <c r="I14" s="236">
        <v>0</v>
      </c>
      <c r="J14" s="236">
        <v>0</v>
      </c>
      <c r="K14" s="236">
        <v>0</v>
      </c>
      <c r="L14" s="336">
        <v>0</v>
      </c>
      <c r="M14" s="336">
        <v>2940</v>
      </c>
      <c r="N14" s="336">
        <v>3465</v>
      </c>
      <c r="O14" s="336">
        <v>3213.6692999182783</v>
      </c>
      <c r="P14" s="336">
        <v>2365.1999999999998</v>
      </c>
      <c r="Q14" s="336">
        <v>3675</v>
      </c>
      <c r="R14" s="336">
        <v>4200</v>
      </c>
      <c r="S14" s="336">
        <v>3975.4842995169079</v>
      </c>
      <c r="T14" s="340">
        <v>2405.1999999999998</v>
      </c>
      <c r="U14" s="177"/>
      <c r="V14" s="177"/>
      <c r="W14" s="177"/>
      <c r="X14" s="177"/>
    </row>
    <row r="15" spans="2:26" s="178" customFormat="1" ht="13.5" customHeight="1" x14ac:dyDescent="0.15">
      <c r="B15" s="162"/>
      <c r="C15" s="135">
        <v>11</v>
      </c>
      <c r="D15" s="165"/>
      <c r="E15" s="236">
        <v>0</v>
      </c>
      <c r="F15" s="236">
        <v>0</v>
      </c>
      <c r="G15" s="237">
        <v>0</v>
      </c>
      <c r="H15" s="236">
        <v>0</v>
      </c>
      <c r="I15" s="236">
        <v>0</v>
      </c>
      <c r="J15" s="236">
        <v>0</v>
      </c>
      <c r="K15" s="236">
        <v>0</v>
      </c>
      <c r="L15" s="336">
        <v>0</v>
      </c>
      <c r="M15" s="336">
        <v>3045</v>
      </c>
      <c r="N15" s="336">
        <v>3570</v>
      </c>
      <c r="O15" s="336">
        <v>3435.0301932367156</v>
      </c>
      <c r="P15" s="336">
        <v>1472</v>
      </c>
      <c r="Q15" s="336">
        <v>3780</v>
      </c>
      <c r="R15" s="336">
        <v>4515</v>
      </c>
      <c r="S15" s="336">
        <v>4104.9314329738063</v>
      </c>
      <c r="T15" s="340">
        <v>1970.6</v>
      </c>
      <c r="U15" s="198"/>
      <c r="V15" s="177"/>
      <c r="W15" s="177"/>
      <c r="X15" s="177"/>
    </row>
    <row r="16" spans="2:26" s="178" customFormat="1" ht="13.5" customHeight="1" x14ac:dyDescent="0.15">
      <c r="B16" s="162"/>
      <c r="C16" s="135">
        <v>12</v>
      </c>
      <c r="D16" s="165"/>
      <c r="E16" s="236">
        <v>0</v>
      </c>
      <c r="F16" s="236">
        <v>0</v>
      </c>
      <c r="G16" s="236">
        <v>0</v>
      </c>
      <c r="H16" s="236">
        <v>0</v>
      </c>
      <c r="I16" s="236">
        <v>0</v>
      </c>
      <c r="J16" s="236">
        <v>0</v>
      </c>
      <c r="K16" s="236">
        <v>0</v>
      </c>
      <c r="L16" s="336">
        <v>0</v>
      </c>
      <c r="M16" s="336">
        <v>2940</v>
      </c>
      <c r="N16" s="336">
        <v>3675</v>
      </c>
      <c r="O16" s="336">
        <v>3214.1240148861648</v>
      </c>
      <c r="P16" s="336">
        <v>3328.5</v>
      </c>
      <c r="Q16" s="336">
        <v>3675</v>
      </c>
      <c r="R16" s="336">
        <v>4725</v>
      </c>
      <c r="S16" s="336">
        <v>4276.3417021276591</v>
      </c>
      <c r="T16" s="340">
        <v>3023.4</v>
      </c>
      <c r="U16" s="177"/>
      <c r="V16" s="177"/>
      <c r="W16" s="177"/>
      <c r="X16" s="177"/>
    </row>
    <row r="17" spans="2:24" s="178" customFormat="1" ht="13.5" customHeight="1" x14ac:dyDescent="0.15">
      <c r="B17" s="162" t="s">
        <v>293</v>
      </c>
      <c r="C17" s="135">
        <v>1</v>
      </c>
      <c r="D17" s="165" t="s">
        <v>292</v>
      </c>
      <c r="E17" s="236">
        <v>0</v>
      </c>
      <c r="F17" s="236">
        <v>0</v>
      </c>
      <c r="G17" s="236">
        <v>0</v>
      </c>
      <c r="H17" s="236">
        <v>0</v>
      </c>
      <c r="I17" s="236">
        <v>0</v>
      </c>
      <c r="J17" s="236">
        <v>0</v>
      </c>
      <c r="K17" s="236">
        <v>0</v>
      </c>
      <c r="L17" s="336">
        <v>0</v>
      </c>
      <c r="M17" s="336">
        <v>0</v>
      </c>
      <c r="N17" s="336">
        <v>0</v>
      </c>
      <c r="O17" s="336">
        <v>0</v>
      </c>
      <c r="P17" s="336">
        <v>1939.6</v>
      </c>
      <c r="Q17" s="336">
        <v>0</v>
      </c>
      <c r="R17" s="336">
        <v>0</v>
      </c>
      <c r="S17" s="336">
        <v>0</v>
      </c>
      <c r="T17" s="340">
        <v>2204.4</v>
      </c>
      <c r="U17" s="177"/>
      <c r="V17" s="177"/>
      <c r="W17" s="177"/>
      <c r="X17" s="177"/>
    </row>
    <row r="18" spans="2:24" s="178" customFormat="1" ht="13.5" customHeight="1" x14ac:dyDescent="0.15">
      <c r="B18" s="162"/>
      <c r="C18" s="135">
        <v>2</v>
      </c>
      <c r="D18" s="165"/>
      <c r="E18" s="236">
        <v>0</v>
      </c>
      <c r="F18" s="236">
        <v>0</v>
      </c>
      <c r="G18" s="236">
        <v>0</v>
      </c>
      <c r="H18" s="236">
        <v>0</v>
      </c>
      <c r="I18" s="236">
        <v>0</v>
      </c>
      <c r="J18" s="236">
        <v>0</v>
      </c>
      <c r="K18" s="236">
        <v>0</v>
      </c>
      <c r="L18" s="336">
        <v>0</v>
      </c>
      <c r="M18" s="336">
        <v>2730</v>
      </c>
      <c r="N18" s="336">
        <v>3832.5</v>
      </c>
      <c r="O18" s="336">
        <v>3292.3031483790523</v>
      </c>
      <c r="P18" s="336">
        <v>2120.1</v>
      </c>
      <c r="Q18" s="336">
        <v>3515.4</v>
      </c>
      <c r="R18" s="336">
        <v>4725</v>
      </c>
      <c r="S18" s="336">
        <v>3982.4394347240918</v>
      </c>
      <c r="T18" s="340">
        <v>2840.4</v>
      </c>
      <c r="U18" s="177"/>
      <c r="V18" s="177"/>
      <c r="W18" s="177"/>
      <c r="X18" s="177"/>
    </row>
    <row r="19" spans="2:24" s="178" customFormat="1" ht="13.5" customHeight="1" x14ac:dyDescent="0.15">
      <c r="B19" s="162"/>
      <c r="C19" s="135">
        <v>3</v>
      </c>
      <c r="D19" s="165"/>
      <c r="E19" s="236">
        <v>0</v>
      </c>
      <c r="F19" s="236">
        <v>0</v>
      </c>
      <c r="G19" s="236">
        <v>0</v>
      </c>
      <c r="H19" s="236">
        <v>0</v>
      </c>
      <c r="I19" s="236">
        <v>0</v>
      </c>
      <c r="J19" s="236">
        <v>0</v>
      </c>
      <c r="K19" s="236">
        <v>0</v>
      </c>
      <c r="L19" s="336">
        <v>0</v>
      </c>
      <c r="M19" s="336">
        <v>2730</v>
      </c>
      <c r="N19" s="336">
        <v>3780</v>
      </c>
      <c r="O19" s="336">
        <v>3245.5801815431164</v>
      </c>
      <c r="P19" s="336">
        <v>2974.6</v>
      </c>
      <c r="Q19" s="336">
        <v>3570</v>
      </c>
      <c r="R19" s="336">
        <v>5040</v>
      </c>
      <c r="S19" s="336">
        <v>4010.2527027027027</v>
      </c>
      <c r="T19" s="340">
        <v>2943.7</v>
      </c>
      <c r="U19" s="177"/>
      <c r="V19" s="177"/>
      <c r="W19" s="177"/>
      <c r="X19" s="177"/>
    </row>
    <row r="20" spans="2:24" s="178" customFormat="1" ht="13.5" customHeight="1" x14ac:dyDescent="0.15">
      <c r="B20" s="162"/>
      <c r="C20" s="135">
        <v>4</v>
      </c>
      <c r="D20" s="165"/>
      <c r="E20" s="236">
        <v>0</v>
      </c>
      <c r="F20" s="236">
        <v>0</v>
      </c>
      <c r="G20" s="236">
        <v>0</v>
      </c>
      <c r="H20" s="236">
        <v>0</v>
      </c>
      <c r="I20" s="236">
        <v>3700.2000000000003</v>
      </c>
      <c r="J20" s="236">
        <v>3700.2000000000003</v>
      </c>
      <c r="K20" s="236">
        <v>3699.9859002169196</v>
      </c>
      <c r="L20" s="336">
        <v>2115.1</v>
      </c>
      <c r="M20" s="336">
        <v>2625</v>
      </c>
      <c r="N20" s="336">
        <v>3570</v>
      </c>
      <c r="O20" s="336">
        <v>3097.4136464322728</v>
      </c>
      <c r="P20" s="336">
        <v>9759.2000000000007</v>
      </c>
      <c r="Q20" s="336">
        <v>3570</v>
      </c>
      <c r="R20" s="336">
        <v>5040</v>
      </c>
      <c r="S20" s="336">
        <v>3953.110772784542</v>
      </c>
      <c r="T20" s="340">
        <v>9348.1</v>
      </c>
      <c r="U20" s="177"/>
      <c r="V20" s="177"/>
      <c r="W20" s="177"/>
      <c r="X20" s="177"/>
    </row>
    <row r="21" spans="2:24" s="178" customFormat="1" ht="13.5" customHeight="1" x14ac:dyDescent="0.15">
      <c r="B21" s="162"/>
      <c r="C21" s="135">
        <v>5</v>
      </c>
      <c r="D21" s="165"/>
      <c r="E21" s="236">
        <v>0</v>
      </c>
      <c r="F21" s="236">
        <v>0</v>
      </c>
      <c r="G21" s="236">
        <v>0</v>
      </c>
      <c r="H21" s="237">
        <v>0</v>
      </c>
      <c r="I21" s="236">
        <v>0</v>
      </c>
      <c r="J21" s="236">
        <v>0</v>
      </c>
      <c r="K21" s="236">
        <v>0</v>
      </c>
      <c r="L21" s="336">
        <v>4727.6000000000004</v>
      </c>
      <c r="M21" s="336">
        <v>2730</v>
      </c>
      <c r="N21" s="336">
        <v>3990</v>
      </c>
      <c r="O21" s="336">
        <v>3454.6679340048822</v>
      </c>
      <c r="P21" s="336">
        <v>12097.9</v>
      </c>
      <c r="Q21" s="336">
        <v>3465</v>
      </c>
      <c r="R21" s="336">
        <v>5040</v>
      </c>
      <c r="S21" s="340">
        <v>3865.1145366783626</v>
      </c>
      <c r="T21" s="336">
        <v>12848.9</v>
      </c>
      <c r="U21" s="177"/>
      <c r="V21" s="177"/>
      <c r="W21" s="177"/>
      <c r="X21" s="177"/>
    </row>
    <row r="22" spans="2:24" s="178" customFormat="1" ht="13.5" customHeight="1" x14ac:dyDescent="0.15">
      <c r="B22" s="162"/>
      <c r="C22" s="135">
        <v>6</v>
      </c>
      <c r="D22" s="165"/>
      <c r="E22" s="236">
        <v>0</v>
      </c>
      <c r="F22" s="236">
        <v>0</v>
      </c>
      <c r="G22" s="236">
        <v>0</v>
      </c>
      <c r="H22" s="236">
        <v>0</v>
      </c>
      <c r="I22" s="236">
        <v>0</v>
      </c>
      <c r="J22" s="236">
        <v>0</v>
      </c>
      <c r="K22" s="236">
        <v>0</v>
      </c>
      <c r="L22" s="336">
        <v>2091.4</v>
      </c>
      <c r="M22" s="336">
        <v>2625</v>
      </c>
      <c r="N22" s="336">
        <v>3570</v>
      </c>
      <c r="O22" s="336">
        <v>3180.5805980003765</v>
      </c>
      <c r="P22" s="336">
        <v>8671.9</v>
      </c>
      <c r="Q22" s="336">
        <v>3150</v>
      </c>
      <c r="R22" s="336">
        <v>5040</v>
      </c>
      <c r="S22" s="336">
        <v>3730.1626522327483</v>
      </c>
      <c r="T22" s="340">
        <v>10252</v>
      </c>
      <c r="U22" s="177"/>
      <c r="V22" s="177"/>
      <c r="W22" s="177"/>
      <c r="X22" s="177"/>
    </row>
    <row r="23" spans="2:24" s="178" customFormat="1" ht="13.5" customHeight="1" x14ac:dyDescent="0.15">
      <c r="B23" s="162"/>
      <c r="C23" s="135">
        <v>7</v>
      </c>
      <c r="D23" s="165"/>
      <c r="E23" s="236">
        <v>0</v>
      </c>
      <c r="F23" s="236">
        <v>0</v>
      </c>
      <c r="G23" s="236">
        <v>0</v>
      </c>
      <c r="H23" s="236">
        <v>0</v>
      </c>
      <c r="I23" s="236">
        <v>0</v>
      </c>
      <c r="J23" s="236">
        <v>0</v>
      </c>
      <c r="K23" s="236">
        <v>0</v>
      </c>
      <c r="L23" s="336">
        <v>3372.5</v>
      </c>
      <c r="M23" s="336">
        <v>3255</v>
      </c>
      <c r="N23" s="336">
        <v>3990</v>
      </c>
      <c r="O23" s="336">
        <v>3642.3289460663054</v>
      </c>
      <c r="P23" s="336">
        <v>11289.6</v>
      </c>
      <c r="Q23" s="336">
        <v>3465</v>
      </c>
      <c r="R23" s="336">
        <v>5250</v>
      </c>
      <c r="S23" s="336">
        <v>3849.4660753642693</v>
      </c>
      <c r="T23" s="340">
        <v>12245.9</v>
      </c>
      <c r="U23" s="177"/>
      <c r="V23" s="177"/>
      <c r="W23" s="177"/>
      <c r="X23" s="177"/>
    </row>
    <row r="24" spans="2:24" s="178" customFormat="1" ht="13.5" customHeight="1" x14ac:dyDescent="0.15">
      <c r="B24" s="341"/>
      <c r="C24" s="154">
        <v>8</v>
      </c>
      <c r="D24" s="166"/>
      <c r="E24" s="238">
        <v>0</v>
      </c>
      <c r="F24" s="238">
        <v>0</v>
      </c>
      <c r="G24" s="238">
        <v>0</v>
      </c>
      <c r="H24" s="238">
        <v>0</v>
      </c>
      <c r="I24" s="238">
        <v>0</v>
      </c>
      <c r="J24" s="238">
        <v>0</v>
      </c>
      <c r="K24" s="238">
        <v>0</v>
      </c>
      <c r="L24" s="339">
        <v>2462.3000000000002</v>
      </c>
      <c r="M24" s="339">
        <v>3255</v>
      </c>
      <c r="N24" s="339">
        <v>3990</v>
      </c>
      <c r="O24" s="339">
        <v>3643.7497217108348</v>
      </c>
      <c r="P24" s="339">
        <v>11435.1</v>
      </c>
      <c r="Q24" s="339">
        <v>3465</v>
      </c>
      <c r="R24" s="339">
        <v>5040</v>
      </c>
      <c r="S24" s="339">
        <v>3802.9837676658954</v>
      </c>
      <c r="T24" s="338">
        <v>10082.799999999999</v>
      </c>
      <c r="U24" s="177"/>
      <c r="V24" s="177"/>
      <c r="W24" s="177"/>
      <c r="X24" s="177"/>
    </row>
    <row r="26" spans="2:24" x14ac:dyDescent="0.15">
      <c r="T26" s="337"/>
    </row>
    <row r="27" spans="2:24" x14ac:dyDescent="0.15">
      <c r="T27" s="337"/>
    </row>
    <row r="28" spans="2:24" x14ac:dyDescent="0.15">
      <c r="T28" s="337"/>
    </row>
    <row r="29" spans="2:24" x14ac:dyDescent="0.15">
      <c r="T29" s="135"/>
    </row>
    <row r="30" spans="2:24" x14ac:dyDescent="0.15">
      <c r="T30" s="135"/>
    </row>
  </sheetData>
  <phoneticPr fontId="6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0"/>
  <sheetViews>
    <sheetView zoomScale="75" workbookViewId="0"/>
  </sheetViews>
  <sheetFormatPr defaultColWidth="7.5" defaultRowHeight="12" x14ac:dyDescent="0.15"/>
  <cols>
    <col min="1" max="1" width="1" style="277" customWidth="1"/>
    <col min="2" max="2" width="4.125" style="277" customWidth="1"/>
    <col min="3" max="4" width="2.5" style="277" customWidth="1"/>
    <col min="5" max="7" width="7.625" style="277" customWidth="1"/>
    <col min="8" max="8" width="9.125" style="277" customWidth="1"/>
    <col min="9" max="11" width="7.625" style="277" customWidth="1"/>
    <col min="12" max="12" width="9.125" style="277" customWidth="1"/>
    <col min="13" max="15" width="7.625" style="277" customWidth="1"/>
    <col min="16" max="16" width="9.125" style="277" customWidth="1"/>
    <col min="17" max="19" width="7.625" style="277" customWidth="1"/>
    <col min="20" max="20" width="9.125" style="277" customWidth="1"/>
    <col min="21" max="16384" width="7.5" style="277"/>
  </cols>
  <sheetData>
    <row r="1" spans="2:21" ht="15" customHeight="1" x14ac:dyDescent="0.15">
      <c r="B1" s="412"/>
      <c r="C1" s="412"/>
      <c r="D1" s="412"/>
    </row>
    <row r="2" spans="2:21" ht="12.75" customHeight="1" x14ac:dyDescent="0.15">
      <c r="B2" s="277" t="s">
        <v>166</v>
      </c>
      <c r="C2" s="413"/>
      <c r="D2" s="413"/>
    </row>
    <row r="3" spans="2:21" ht="12.75" customHeight="1" x14ac:dyDescent="0.15">
      <c r="B3" s="413"/>
      <c r="C3" s="413"/>
      <c r="D3" s="413"/>
      <c r="P3" s="414"/>
      <c r="T3" s="414" t="s">
        <v>85</v>
      </c>
    </row>
    <row r="4" spans="2:21" ht="3.75" customHeight="1" x14ac:dyDescent="0.15"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</row>
    <row r="5" spans="2:21" ht="14.25" customHeight="1" x14ac:dyDescent="0.15">
      <c r="B5" s="416"/>
      <c r="C5" s="417" t="s">
        <v>303</v>
      </c>
      <c r="D5" s="418"/>
      <c r="E5" s="419">
        <v>4</v>
      </c>
      <c r="F5" s="420"/>
      <c r="G5" s="420"/>
      <c r="H5" s="421"/>
      <c r="I5" s="419">
        <v>3</v>
      </c>
      <c r="J5" s="420"/>
      <c r="K5" s="420"/>
      <c r="L5" s="421"/>
      <c r="M5" s="419">
        <v>2</v>
      </c>
      <c r="N5" s="420"/>
      <c r="O5" s="420"/>
      <c r="P5" s="421"/>
      <c r="Q5" s="419">
        <v>3</v>
      </c>
      <c r="R5" s="420"/>
      <c r="S5" s="420"/>
      <c r="T5" s="421"/>
    </row>
    <row r="6" spans="2:21" ht="14.25" customHeight="1" x14ac:dyDescent="0.15">
      <c r="B6" s="422"/>
      <c r="C6" s="417" t="s">
        <v>304</v>
      </c>
      <c r="D6" s="418"/>
      <c r="E6" s="419" t="s">
        <v>170</v>
      </c>
      <c r="F6" s="420"/>
      <c r="G6" s="420"/>
      <c r="H6" s="421"/>
      <c r="I6" s="419" t="s">
        <v>170</v>
      </c>
      <c r="J6" s="420"/>
      <c r="K6" s="420"/>
      <c r="L6" s="421"/>
      <c r="M6" s="419" t="s">
        <v>305</v>
      </c>
      <c r="N6" s="420"/>
      <c r="O6" s="420"/>
      <c r="P6" s="421"/>
      <c r="Q6" s="419" t="s">
        <v>172</v>
      </c>
      <c r="R6" s="420"/>
      <c r="S6" s="420"/>
      <c r="T6" s="421"/>
    </row>
    <row r="7" spans="2:21" ht="14.25" customHeight="1" x14ac:dyDescent="0.15">
      <c r="B7" s="344" t="s">
        <v>261</v>
      </c>
      <c r="C7" s="423"/>
      <c r="D7" s="327"/>
      <c r="E7" s="424" t="s">
        <v>275</v>
      </c>
      <c r="F7" s="424" t="s">
        <v>173</v>
      </c>
      <c r="G7" s="425" t="s">
        <v>174</v>
      </c>
      <c r="H7" s="424" t="s">
        <v>96</v>
      </c>
      <c r="I7" s="424" t="s">
        <v>275</v>
      </c>
      <c r="J7" s="424" t="s">
        <v>173</v>
      </c>
      <c r="K7" s="425" t="s">
        <v>174</v>
      </c>
      <c r="L7" s="424" t="s">
        <v>96</v>
      </c>
      <c r="M7" s="424" t="s">
        <v>275</v>
      </c>
      <c r="N7" s="424" t="s">
        <v>173</v>
      </c>
      <c r="O7" s="425" t="s">
        <v>174</v>
      </c>
      <c r="P7" s="424" t="s">
        <v>96</v>
      </c>
      <c r="Q7" s="424" t="s">
        <v>275</v>
      </c>
      <c r="R7" s="424" t="s">
        <v>173</v>
      </c>
      <c r="S7" s="425" t="s">
        <v>174</v>
      </c>
      <c r="T7" s="424" t="s">
        <v>96</v>
      </c>
    </row>
    <row r="8" spans="2:21" ht="14.25" customHeight="1" x14ac:dyDescent="0.15">
      <c r="B8" s="334" t="s">
        <v>0</v>
      </c>
      <c r="C8" s="426">
        <v>19</v>
      </c>
      <c r="D8" s="159" t="s">
        <v>1</v>
      </c>
      <c r="E8" s="427">
        <v>2940</v>
      </c>
      <c r="F8" s="427">
        <v>3833</v>
      </c>
      <c r="G8" s="427">
        <v>3312</v>
      </c>
      <c r="H8" s="427">
        <v>832060</v>
      </c>
      <c r="I8" s="427">
        <v>2667</v>
      </c>
      <c r="J8" s="427">
        <v>3255</v>
      </c>
      <c r="K8" s="427">
        <v>2999</v>
      </c>
      <c r="L8" s="427">
        <v>1372220</v>
      </c>
      <c r="M8" s="427">
        <v>1155</v>
      </c>
      <c r="N8" s="427">
        <v>1764</v>
      </c>
      <c r="O8" s="427">
        <v>1450</v>
      </c>
      <c r="P8" s="427">
        <v>844398</v>
      </c>
      <c r="Q8" s="427">
        <v>1943</v>
      </c>
      <c r="R8" s="427">
        <v>2536</v>
      </c>
      <c r="S8" s="427">
        <v>2329</v>
      </c>
      <c r="T8" s="427">
        <v>834916</v>
      </c>
      <c r="U8" s="428"/>
    </row>
    <row r="9" spans="2:21" ht="14.25" customHeight="1" x14ac:dyDescent="0.15">
      <c r="B9" s="429"/>
      <c r="C9" s="426">
        <v>20</v>
      </c>
      <c r="D9" s="430"/>
      <c r="E9" s="427">
        <v>2730</v>
      </c>
      <c r="F9" s="427">
        <v>3570</v>
      </c>
      <c r="G9" s="427">
        <v>3084</v>
      </c>
      <c r="H9" s="427">
        <v>663788</v>
      </c>
      <c r="I9" s="427">
        <v>2100</v>
      </c>
      <c r="J9" s="427">
        <v>3150</v>
      </c>
      <c r="K9" s="427">
        <v>2694</v>
      </c>
      <c r="L9" s="427">
        <v>1053517</v>
      </c>
      <c r="M9" s="427">
        <v>1260</v>
      </c>
      <c r="N9" s="427">
        <v>1674</v>
      </c>
      <c r="O9" s="427">
        <v>1444</v>
      </c>
      <c r="P9" s="427">
        <v>854238</v>
      </c>
      <c r="Q9" s="427">
        <v>1838</v>
      </c>
      <c r="R9" s="427">
        <v>2604</v>
      </c>
      <c r="S9" s="427">
        <v>2238</v>
      </c>
      <c r="T9" s="427">
        <v>799697</v>
      </c>
      <c r="U9" s="428"/>
    </row>
    <row r="10" spans="2:21" ht="14.25" customHeight="1" x14ac:dyDescent="0.15">
      <c r="B10" s="429"/>
      <c r="C10" s="426">
        <v>21</v>
      </c>
      <c r="D10" s="430"/>
      <c r="E10" s="427">
        <v>2310</v>
      </c>
      <c r="F10" s="427">
        <v>3297</v>
      </c>
      <c r="G10" s="427">
        <v>2875</v>
      </c>
      <c r="H10" s="427">
        <v>725583</v>
      </c>
      <c r="I10" s="427">
        <v>1995</v>
      </c>
      <c r="J10" s="427">
        <v>2835</v>
      </c>
      <c r="K10" s="427">
        <v>2475</v>
      </c>
      <c r="L10" s="427">
        <v>967057</v>
      </c>
      <c r="M10" s="427">
        <v>1260</v>
      </c>
      <c r="N10" s="427">
        <v>1680</v>
      </c>
      <c r="O10" s="427">
        <v>1443</v>
      </c>
      <c r="P10" s="427">
        <v>711650</v>
      </c>
      <c r="Q10" s="427">
        <v>1680</v>
      </c>
      <c r="R10" s="427">
        <v>2485</v>
      </c>
      <c r="S10" s="427">
        <v>2135</v>
      </c>
      <c r="T10" s="427">
        <v>792497</v>
      </c>
      <c r="U10" s="428"/>
    </row>
    <row r="11" spans="2:21" ht="14.25" customHeight="1" x14ac:dyDescent="0.15">
      <c r="B11" s="429"/>
      <c r="C11" s="426">
        <v>22</v>
      </c>
      <c r="D11" s="430"/>
      <c r="E11" s="427">
        <v>2310</v>
      </c>
      <c r="F11" s="427">
        <v>3280</v>
      </c>
      <c r="G11" s="427">
        <v>2787</v>
      </c>
      <c r="H11" s="427">
        <v>576426</v>
      </c>
      <c r="I11" s="431">
        <v>2100</v>
      </c>
      <c r="J11" s="427">
        <v>2756</v>
      </c>
      <c r="K11" s="336">
        <v>2465</v>
      </c>
      <c r="L11" s="427">
        <v>1003771</v>
      </c>
      <c r="M11" s="427">
        <v>1198</v>
      </c>
      <c r="N11" s="427">
        <v>1575</v>
      </c>
      <c r="O11" s="336">
        <v>1364</v>
      </c>
      <c r="P11" s="427">
        <v>633610</v>
      </c>
      <c r="Q11" s="427">
        <v>1680</v>
      </c>
      <c r="R11" s="431">
        <v>2520</v>
      </c>
      <c r="S11" s="336">
        <v>2103</v>
      </c>
      <c r="T11" s="431">
        <v>968302</v>
      </c>
      <c r="U11" s="428"/>
    </row>
    <row r="12" spans="2:21" ht="14.25" customHeight="1" x14ac:dyDescent="0.15">
      <c r="B12" s="432"/>
      <c r="C12" s="433">
        <v>23</v>
      </c>
      <c r="D12" s="434"/>
      <c r="E12" s="435">
        <v>2375</v>
      </c>
      <c r="F12" s="435">
        <v>3360</v>
      </c>
      <c r="G12" s="435">
        <v>2782</v>
      </c>
      <c r="H12" s="435">
        <v>573076</v>
      </c>
      <c r="I12" s="167">
        <v>2079.7350000000001</v>
      </c>
      <c r="J12" s="167">
        <v>2677.5</v>
      </c>
      <c r="K12" s="167">
        <v>2444.2656950403907</v>
      </c>
      <c r="L12" s="167">
        <v>853057.10000000021</v>
      </c>
      <c r="M12" s="167">
        <v>966</v>
      </c>
      <c r="N12" s="167">
        <v>1720.95</v>
      </c>
      <c r="O12" s="167">
        <v>1308.3583822253722</v>
      </c>
      <c r="P12" s="167">
        <v>802859.9</v>
      </c>
      <c r="Q12" s="167">
        <v>1890</v>
      </c>
      <c r="R12" s="167">
        <v>2520</v>
      </c>
      <c r="S12" s="167">
        <v>2143.9757885504296</v>
      </c>
      <c r="T12" s="168">
        <v>1050836.0999999999</v>
      </c>
      <c r="U12" s="428"/>
    </row>
    <row r="13" spans="2:21" ht="14.25" customHeight="1" x14ac:dyDescent="0.15">
      <c r="B13" s="436" t="s">
        <v>306</v>
      </c>
      <c r="C13" s="428">
        <v>11</v>
      </c>
      <c r="D13" s="437" t="s">
        <v>263</v>
      </c>
      <c r="E13" s="438">
        <v>2678</v>
      </c>
      <c r="F13" s="438">
        <v>3045</v>
      </c>
      <c r="G13" s="438">
        <v>2850</v>
      </c>
      <c r="H13" s="438">
        <v>53970</v>
      </c>
      <c r="I13" s="336">
        <v>2310</v>
      </c>
      <c r="J13" s="336">
        <v>2709</v>
      </c>
      <c r="K13" s="336">
        <v>2539</v>
      </c>
      <c r="L13" s="336">
        <v>70581</v>
      </c>
      <c r="M13" s="398">
        <v>1208</v>
      </c>
      <c r="N13" s="398">
        <v>1480</v>
      </c>
      <c r="O13" s="398">
        <v>1394</v>
      </c>
      <c r="P13" s="398">
        <v>62192</v>
      </c>
      <c r="Q13" s="336">
        <v>1890</v>
      </c>
      <c r="R13" s="336">
        <v>2478</v>
      </c>
      <c r="S13" s="336">
        <v>2152</v>
      </c>
      <c r="T13" s="340">
        <v>119113</v>
      </c>
      <c r="U13" s="428"/>
    </row>
    <row r="14" spans="2:21" ht="14.25" customHeight="1" x14ac:dyDescent="0.15">
      <c r="B14" s="436"/>
      <c r="C14" s="428">
        <v>12</v>
      </c>
      <c r="D14" s="437"/>
      <c r="E14" s="438">
        <v>2783</v>
      </c>
      <c r="F14" s="438">
        <v>3280</v>
      </c>
      <c r="G14" s="438">
        <v>2979</v>
      </c>
      <c r="H14" s="438">
        <v>61952</v>
      </c>
      <c r="I14" s="336">
        <v>2342</v>
      </c>
      <c r="J14" s="336">
        <v>2756</v>
      </c>
      <c r="K14" s="336">
        <v>2628</v>
      </c>
      <c r="L14" s="336">
        <v>122267</v>
      </c>
      <c r="M14" s="398">
        <v>1313</v>
      </c>
      <c r="N14" s="398">
        <v>1480</v>
      </c>
      <c r="O14" s="398">
        <v>1436</v>
      </c>
      <c r="P14" s="398">
        <v>51043</v>
      </c>
      <c r="Q14" s="336">
        <v>1995</v>
      </c>
      <c r="R14" s="336">
        <v>2520</v>
      </c>
      <c r="S14" s="336">
        <v>2236</v>
      </c>
      <c r="T14" s="340">
        <v>98215</v>
      </c>
      <c r="U14" s="428"/>
    </row>
    <row r="15" spans="2:21" ht="14.25" customHeight="1" x14ac:dyDescent="0.15">
      <c r="B15" s="436" t="s">
        <v>262</v>
      </c>
      <c r="C15" s="428">
        <v>1</v>
      </c>
      <c r="D15" s="437" t="s">
        <v>263</v>
      </c>
      <c r="E15" s="161">
        <v>2415</v>
      </c>
      <c r="F15" s="161">
        <v>2940</v>
      </c>
      <c r="G15" s="161">
        <v>2554.1742302645662</v>
      </c>
      <c r="H15" s="161">
        <v>51081.8</v>
      </c>
      <c r="I15" s="336">
        <v>2230.2000000000003</v>
      </c>
      <c r="J15" s="336">
        <v>2588.67</v>
      </c>
      <c r="K15" s="336">
        <v>2423.5856910689226</v>
      </c>
      <c r="L15" s="336">
        <v>48042.899999999994</v>
      </c>
      <c r="M15" s="398">
        <v>1207.5</v>
      </c>
      <c r="N15" s="398">
        <v>1571.325</v>
      </c>
      <c r="O15" s="398">
        <v>1383.5244951382631</v>
      </c>
      <c r="P15" s="398">
        <v>61528</v>
      </c>
      <c r="Q15" s="336">
        <v>1995</v>
      </c>
      <c r="R15" s="336">
        <v>2362.5</v>
      </c>
      <c r="S15" s="336">
        <v>2182.5415941595729</v>
      </c>
      <c r="T15" s="340">
        <v>126309.59999999999</v>
      </c>
      <c r="U15" s="428"/>
    </row>
    <row r="16" spans="2:21" ht="14.25" customHeight="1" x14ac:dyDescent="0.15">
      <c r="B16" s="436"/>
      <c r="C16" s="428">
        <v>2</v>
      </c>
      <c r="D16" s="437"/>
      <c r="E16" s="438">
        <v>2520</v>
      </c>
      <c r="F16" s="438">
        <v>2940</v>
      </c>
      <c r="G16" s="438">
        <v>2761</v>
      </c>
      <c r="H16" s="439">
        <v>40176.699999999997</v>
      </c>
      <c r="I16" s="336">
        <v>2258.5500000000002</v>
      </c>
      <c r="J16" s="336">
        <v>2585.1</v>
      </c>
      <c r="K16" s="336">
        <v>2465.9342012596339</v>
      </c>
      <c r="L16" s="340">
        <v>61909.399999999994</v>
      </c>
      <c r="M16" s="398">
        <v>1207.5</v>
      </c>
      <c r="N16" s="398">
        <v>1478.4</v>
      </c>
      <c r="O16" s="398">
        <v>1386.2958271092957</v>
      </c>
      <c r="P16" s="397">
        <v>55413.099999999991</v>
      </c>
      <c r="Q16" s="336">
        <v>1953</v>
      </c>
      <c r="R16" s="336">
        <v>2359.98</v>
      </c>
      <c r="S16" s="336">
        <v>2150.4703303093288</v>
      </c>
      <c r="T16" s="340">
        <v>103295.1</v>
      </c>
      <c r="U16" s="428"/>
    </row>
    <row r="17" spans="2:21" ht="14.25" customHeight="1" x14ac:dyDescent="0.15">
      <c r="B17" s="436"/>
      <c r="C17" s="428">
        <v>3</v>
      </c>
      <c r="D17" s="437"/>
      <c r="E17" s="438">
        <v>2660</v>
      </c>
      <c r="F17" s="438">
        <v>2940</v>
      </c>
      <c r="G17" s="439">
        <v>2805</v>
      </c>
      <c r="H17" s="438">
        <v>39590.9</v>
      </c>
      <c r="I17" s="336">
        <v>2312.1</v>
      </c>
      <c r="J17" s="336">
        <v>2625</v>
      </c>
      <c r="K17" s="336">
        <v>2514.1580442271925</v>
      </c>
      <c r="L17" s="336">
        <v>90077.8</v>
      </c>
      <c r="M17" s="398">
        <v>1197</v>
      </c>
      <c r="N17" s="398">
        <v>1478.4</v>
      </c>
      <c r="O17" s="398">
        <v>1381.4037602579135</v>
      </c>
      <c r="P17" s="398">
        <v>60036.3</v>
      </c>
      <c r="Q17" s="336">
        <v>1995</v>
      </c>
      <c r="R17" s="336">
        <v>2341.5</v>
      </c>
      <c r="S17" s="336">
        <v>2130.6745970536208</v>
      </c>
      <c r="T17" s="336">
        <v>91692</v>
      </c>
      <c r="U17" s="428"/>
    </row>
    <row r="18" spans="2:21" ht="14.25" customHeight="1" x14ac:dyDescent="0.15">
      <c r="B18" s="436"/>
      <c r="C18" s="428">
        <v>4</v>
      </c>
      <c r="D18" s="437"/>
      <c r="E18" s="438">
        <v>2729</v>
      </c>
      <c r="F18" s="438">
        <v>3044</v>
      </c>
      <c r="G18" s="438">
        <v>2883</v>
      </c>
      <c r="H18" s="438">
        <v>37086</v>
      </c>
      <c r="I18" s="336">
        <v>2257.5</v>
      </c>
      <c r="J18" s="336">
        <v>2625</v>
      </c>
      <c r="K18" s="336">
        <v>2469.6541055283833</v>
      </c>
      <c r="L18" s="340">
        <v>64673.5</v>
      </c>
      <c r="M18" s="398">
        <v>1050</v>
      </c>
      <c r="N18" s="398">
        <v>1720.95</v>
      </c>
      <c r="O18" s="398">
        <v>1372.0810611158613</v>
      </c>
      <c r="P18" s="397">
        <v>70854.399999999994</v>
      </c>
      <c r="Q18" s="336">
        <v>1942.5</v>
      </c>
      <c r="R18" s="336">
        <v>2341.5</v>
      </c>
      <c r="S18" s="336">
        <v>2136.0066580133421</v>
      </c>
      <c r="T18" s="340">
        <v>84743.4</v>
      </c>
      <c r="U18" s="428"/>
    </row>
    <row r="19" spans="2:21" ht="14.25" customHeight="1" x14ac:dyDescent="0.15">
      <c r="B19" s="436"/>
      <c r="C19" s="428">
        <v>5</v>
      </c>
      <c r="D19" s="437"/>
      <c r="E19" s="438">
        <v>2625</v>
      </c>
      <c r="F19" s="438">
        <v>3051</v>
      </c>
      <c r="G19" s="438">
        <v>2876</v>
      </c>
      <c r="H19" s="438">
        <v>55602</v>
      </c>
      <c r="I19" s="336">
        <v>2278.5</v>
      </c>
      <c r="J19" s="336">
        <v>2625</v>
      </c>
      <c r="K19" s="336">
        <v>2466.6625084082434</v>
      </c>
      <c r="L19" s="336">
        <v>64014.400000000001</v>
      </c>
      <c r="M19" s="398">
        <v>1155</v>
      </c>
      <c r="N19" s="398">
        <v>1478.4</v>
      </c>
      <c r="O19" s="398">
        <v>1357.2351752168152</v>
      </c>
      <c r="P19" s="398">
        <v>83527.900000000009</v>
      </c>
      <c r="Q19" s="336">
        <v>1995</v>
      </c>
      <c r="R19" s="336">
        <v>2320.5</v>
      </c>
      <c r="S19" s="336">
        <v>2133.8920480831935</v>
      </c>
      <c r="T19" s="340">
        <v>108899.3</v>
      </c>
      <c r="U19" s="428"/>
    </row>
    <row r="20" spans="2:21" ht="14.25" customHeight="1" x14ac:dyDescent="0.15">
      <c r="B20" s="436"/>
      <c r="C20" s="428">
        <v>6</v>
      </c>
      <c r="D20" s="437"/>
      <c r="E20" s="438">
        <v>2511</v>
      </c>
      <c r="F20" s="438">
        <v>3047</v>
      </c>
      <c r="G20" s="438">
        <v>2847</v>
      </c>
      <c r="H20" s="438">
        <v>37111</v>
      </c>
      <c r="I20" s="336">
        <v>2142</v>
      </c>
      <c r="J20" s="336">
        <v>2535.75</v>
      </c>
      <c r="K20" s="336">
        <v>2374.9230208265431</v>
      </c>
      <c r="L20" s="340">
        <v>62409.7</v>
      </c>
      <c r="M20" s="398">
        <v>1050</v>
      </c>
      <c r="N20" s="398">
        <v>1392.825</v>
      </c>
      <c r="O20" s="398">
        <v>1244.0541694826795</v>
      </c>
      <c r="P20" s="397">
        <v>51452.6</v>
      </c>
      <c r="Q20" s="336">
        <v>1942.5</v>
      </c>
      <c r="R20" s="336">
        <v>2205</v>
      </c>
      <c r="S20" s="336">
        <v>2087.0422255891344</v>
      </c>
      <c r="T20" s="340">
        <v>87171.9</v>
      </c>
      <c r="U20" s="428"/>
    </row>
    <row r="21" spans="2:21" ht="14.25" customHeight="1" x14ac:dyDescent="0.15">
      <c r="B21" s="436"/>
      <c r="C21" s="428">
        <v>7</v>
      </c>
      <c r="D21" s="437"/>
      <c r="E21" s="438">
        <v>2525</v>
      </c>
      <c r="F21" s="438">
        <v>2944</v>
      </c>
      <c r="G21" s="438">
        <v>2735</v>
      </c>
      <c r="H21" s="438">
        <v>36167</v>
      </c>
      <c r="I21" s="336">
        <v>2100</v>
      </c>
      <c r="J21" s="336">
        <v>2579.85</v>
      </c>
      <c r="K21" s="336">
        <v>2381.4089230003642</v>
      </c>
      <c r="L21" s="336">
        <v>58003.100000000006</v>
      </c>
      <c r="M21" s="398">
        <v>1050</v>
      </c>
      <c r="N21" s="398">
        <v>1323.3150000000001</v>
      </c>
      <c r="O21" s="398">
        <v>1224.3580858093228</v>
      </c>
      <c r="P21" s="398">
        <v>72284.099999999991</v>
      </c>
      <c r="Q21" s="336">
        <v>1942.5</v>
      </c>
      <c r="R21" s="336">
        <v>2257.5</v>
      </c>
      <c r="S21" s="336">
        <v>2082.0533381130217</v>
      </c>
      <c r="T21" s="340">
        <v>78118.2</v>
      </c>
      <c r="U21" s="428"/>
    </row>
    <row r="22" spans="2:21" ht="14.25" customHeight="1" x14ac:dyDescent="0.15">
      <c r="B22" s="436"/>
      <c r="C22" s="428">
        <v>8</v>
      </c>
      <c r="D22" s="437"/>
      <c r="E22" s="438">
        <v>2375</v>
      </c>
      <c r="F22" s="438">
        <v>2948</v>
      </c>
      <c r="G22" s="439">
        <v>2716</v>
      </c>
      <c r="H22" s="439">
        <v>46738</v>
      </c>
      <c r="I22" s="336">
        <v>2079.7350000000001</v>
      </c>
      <c r="J22" s="336">
        <v>2625</v>
      </c>
      <c r="K22" s="336">
        <v>2379.5277641099283</v>
      </c>
      <c r="L22" s="340">
        <v>75188.700000000012</v>
      </c>
      <c r="M22" s="398">
        <v>972.30000000000007</v>
      </c>
      <c r="N22" s="398">
        <v>1400.0700000000002</v>
      </c>
      <c r="O22" s="398">
        <v>1122.8536424820638</v>
      </c>
      <c r="P22" s="397">
        <v>69571.199999999997</v>
      </c>
      <c r="Q22" s="336">
        <v>1900.5</v>
      </c>
      <c r="R22" s="336">
        <v>2264.6400000000003</v>
      </c>
      <c r="S22" s="336">
        <v>2066.3186261558785</v>
      </c>
      <c r="T22" s="340">
        <v>74581.8</v>
      </c>
      <c r="U22" s="428"/>
    </row>
    <row r="23" spans="2:21" ht="14.25" customHeight="1" x14ac:dyDescent="0.15">
      <c r="B23" s="436"/>
      <c r="C23" s="428">
        <v>9</v>
      </c>
      <c r="D23" s="437"/>
      <c r="E23" s="438">
        <v>2420</v>
      </c>
      <c r="F23" s="438">
        <v>2938</v>
      </c>
      <c r="G23" s="438">
        <v>2687</v>
      </c>
      <c r="H23" s="438">
        <v>41180</v>
      </c>
      <c r="I23" s="336">
        <v>2224.8450000000003</v>
      </c>
      <c r="J23" s="336">
        <v>2667</v>
      </c>
      <c r="K23" s="336">
        <v>2462.4088180889808</v>
      </c>
      <c r="L23" s="340">
        <v>50535.899999999994</v>
      </c>
      <c r="M23" s="398">
        <v>966</v>
      </c>
      <c r="N23" s="398">
        <v>1392.405</v>
      </c>
      <c r="O23" s="398">
        <v>1201.6432398652134</v>
      </c>
      <c r="P23" s="397">
        <v>63732.600000000006</v>
      </c>
      <c r="Q23" s="336">
        <v>1921.92</v>
      </c>
      <c r="R23" s="336">
        <v>2362.5</v>
      </c>
      <c r="S23" s="336">
        <v>2171.872722824352</v>
      </c>
      <c r="T23" s="340">
        <v>68229</v>
      </c>
      <c r="U23" s="428"/>
    </row>
    <row r="24" spans="2:21" ht="14.25" customHeight="1" x14ac:dyDescent="0.15">
      <c r="B24" s="436"/>
      <c r="C24" s="428">
        <v>10</v>
      </c>
      <c r="D24" s="437"/>
      <c r="E24" s="438">
        <v>2436</v>
      </c>
      <c r="F24" s="438">
        <v>3044</v>
      </c>
      <c r="G24" s="438">
        <v>2788</v>
      </c>
      <c r="H24" s="438">
        <v>48788</v>
      </c>
      <c r="I24" s="336">
        <v>2259.6</v>
      </c>
      <c r="J24" s="336">
        <v>2677.5</v>
      </c>
      <c r="K24" s="336">
        <v>2507.820448116719</v>
      </c>
      <c r="L24" s="336">
        <v>58999.4</v>
      </c>
      <c r="M24" s="398">
        <v>1081.5</v>
      </c>
      <c r="N24" s="398">
        <v>1414.3500000000001</v>
      </c>
      <c r="O24" s="398">
        <v>1261.601867161291</v>
      </c>
      <c r="P24" s="398">
        <v>52386.9</v>
      </c>
      <c r="Q24" s="336">
        <v>1995</v>
      </c>
      <c r="R24" s="336">
        <v>2467.5</v>
      </c>
      <c r="S24" s="336">
        <v>2221.9548619558564</v>
      </c>
      <c r="T24" s="340">
        <v>65815</v>
      </c>
      <c r="U24" s="428"/>
    </row>
    <row r="25" spans="2:21" ht="14.25" customHeight="1" x14ac:dyDescent="0.15">
      <c r="B25" s="436"/>
      <c r="C25" s="428">
        <v>11</v>
      </c>
      <c r="D25" s="437"/>
      <c r="E25" s="440">
        <v>2415</v>
      </c>
      <c r="F25" s="440">
        <v>3043</v>
      </c>
      <c r="G25" s="440">
        <v>2764</v>
      </c>
      <c r="H25" s="440">
        <v>55401.8</v>
      </c>
      <c r="I25" s="441">
        <v>2218.65</v>
      </c>
      <c r="J25" s="441">
        <v>2625</v>
      </c>
      <c r="K25" s="441">
        <v>2444.0059214396128</v>
      </c>
      <c r="L25" s="441">
        <v>76490.800000000017</v>
      </c>
      <c r="M25" s="441">
        <v>1063.6500000000001</v>
      </c>
      <c r="N25" s="441">
        <v>1405.8450000000003</v>
      </c>
      <c r="O25" s="441">
        <v>1252.8898636041574</v>
      </c>
      <c r="P25" s="441">
        <v>66992.2</v>
      </c>
      <c r="Q25" s="441">
        <v>1942.5</v>
      </c>
      <c r="R25" s="441">
        <v>2467.5</v>
      </c>
      <c r="S25" s="441">
        <v>2192.5453193216917</v>
      </c>
      <c r="T25" s="442">
        <v>72995</v>
      </c>
      <c r="U25" s="428"/>
    </row>
    <row r="26" spans="2:21" ht="14.25" customHeight="1" x14ac:dyDescent="0.15">
      <c r="B26" s="436"/>
      <c r="C26" s="428">
        <v>12</v>
      </c>
      <c r="D26" s="437"/>
      <c r="E26" s="443">
        <v>2625</v>
      </c>
      <c r="F26" s="443">
        <v>3360</v>
      </c>
      <c r="G26" s="443">
        <v>2900</v>
      </c>
      <c r="H26" s="443">
        <v>84152.5</v>
      </c>
      <c r="I26" s="441">
        <v>2257.5</v>
      </c>
      <c r="J26" s="441">
        <v>2625</v>
      </c>
      <c r="K26" s="441">
        <v>2482.8289224222322</v>
      </c>
      <c r="L26" s="441">
        <v>91688.500000000015</v>
      </c>
      <c r="M26" s="441">
        <v>1091.58</v>
      </c>
      <c r="N26" s="441">
        <v>1380.33</v>
      </c>
      <c r="O26" s="441">
        <v>1226.7070524804092</v>
      </c>
      <c r="P26" s="441">
        <v>55981</v>
      </c>
      <c r="Q26" s="441">
        <v>1890</v>
      </c>
      <c r="R26" s="441">
        <v>2520</v>
      </c>
      <c r="S26" s="441">
        <v>2175.9079528820562</v>
      </c>
      <c r="T26" s="442">
        <v>69384.100000000006</v>
      </c>
      <c r="U26" s="428"/>
    </row>
    <row r="27" spans="2:21" ht="14.25" customHeight="1" x14ac:dyDescent="0.15">
      <c r="B27" s="436" t="s">
        <v>264</v>
      </c>
      <c r="C27" s="428">
        <v>1</v>
      </c>
      <c r="D27" s="437" t="s">
        <v>263</v>
      </c>
      <c r="E27" s="444">
        <v>0</v>
      </c>
      <c r="F27" s="444">
        <v>0</v>
      </c>
      <c r="G27" s="444">
        <v>0</v>
      </c>
      <c r="H27" s="443">
        <v>44592.5</v>
      </c>
      <c r="I27" s="441">
        <v>2152.5</v>
      </c>
      <c r="J27" s="441">
        <v>2590.35</v>
      </c>
      <c r="K27" s="441">
        <v>2402.7631961744887</v>
      </c>
      <c r="L27" s="441">
        <v>57836.2</v>
      </c>
      <c r="M27" s="441">
        <v>1013.25</v>
      </c>
      <c r="N27" s="441">
        <v>1320.7950000000001</v>
      </c>
      <c r="O27" s="441">
        <v>1188.381386669512</v>
      </c>
      <c r="P27" s="441">
        <v>60516.899999999994</v>
      </c>
      <c r="Q27" s="441">
        <v>1837.5</v>
      </c>
      <c r="R27" s="441">
        <v>2394</v>
      </c>
      <c r="S27" s="441">
        <v>2128.3091191501312</v>
      </c>
      <c r="T27" s="442">
        <v>84016.799999999988</v>
      </c>
      <c r="U27" s="428"/>
    </row>
    <row r="28" spans="2:21" ht="14.25" customHeight="1" x14ac:dyDescent="0.15">
      <c r="B28" s="436"/>
      <c r="C28" s="428">
        <v>2</v>
      </c>
      <c r="D28" s="437"/>
      <c r="E28" s="440">
        <v>2246</v>
      </c>
      <c r="F28" s="440">
        <v>3529</v>
      </c>
      <c r="G28" s="440">
        <v>2829</v>
      </c>
      <c r="H28" s="440">
        <v>37164.5</v>
      </c>
      <c r="I28" s="336">
        <v>2205</v>
      </c>
      <c r="J28" s="336">
        <v>2520</v>
      </c>
      <c r="K28" s="336">
        <v>2368.0882857614256</v>
      </c>
      <c r="L28" s="336">
        <v>68591.799999999988</v>
      </c>
      <c r="M28" s="398">
        <v>997.5</v>
      </c>
      <c r="N28" s="398">
        <v>1253.7</v>
      </c>
      <c r="O28" s="398">
        <v>1138.9770167128361</v>
      </c>
      <c r="P28" s="398">
        <v>51423.5</v>
      </c>
      <c r="Q28" s="336">
        <v>1830.15</v>
      </c>
      <c r="R28" s="336">
        <v>2352</v>
      </c>
      <c r="S28" s="336">
        <v>2016.9380023143538</v>
      </c>
      <c r="T28" s="340">
        <v>55551.500000000007</v>
      </c>
      <c r="U28" s="428"/>
    </row>
    <row r="29" spans="2:21" ht="14.25" customHeight="1" x14ac:dyDescent="0.15">
      <c r="B29" s="436"/>
      <c r="C29" s="428">
        <v>3</v>
      </c>
      <c r="D29" s="437"/>
      <c r="E29" s="440">
        <v>2165</v>
      </c>
      <c r="F29" s="440">
        <v>3579</v>
      </c>
      <c r="G29" s="440">
        <v>2842</v>
      </c>
      <c r="H29" s="272">
        <v>39080.400000000001</v>
      </c>
      <c r="I29" s="336">
        <v>2205</v>
      </c>
      <c r="J29" s="336">
        <v>2480.1</v>
      </c>
      <c r="K29" s="336">
        <v>2368.3492429108933</v>
      </c>
      <c r="L29" s="336">
        <v>53504.80000000001</v>
      </c>
      <c r="M29" s="398">
        <v>945</v>
      </c>
      <c r="N29" s="398">
        <v>1246.2450000000001</v>
      </c>
      <c r="O29" s="398">
        <v>1085.1167822497009</v>
      </c>
      <c r="P29" s="398">
        <v>66543.899999999994</v>
      </c>
      <c r="Q29" s="336">
        <v>1732.5</v>
      </c>
      <c r="R29" s="336">
        <v>2415</v>
      </c>
      <c r="S29" s="336">
        <v>2039.924780656168</v>
      </c>
      <c r="T29" s="340">
        <v>63814.200000000004</v>
      </c>
      <c r="U29" s="428"/>
    </row>
    <row r="30" spans="2:21" ht="13.5" customHeight="1" x14ac:dyDescent="0.15">
      <c r="B30" s="436"/>
      <c r="C30" s="428">
        <v>4</v>
      </c>
      <c r="D30" s="437"/>
      <c r="E30" s="272">
        <v>2239</v>
      </c>
      <c r="F30" s="272">
        <v>3698</v>
      </c>
      <c r="G30" s="272">
        <v>2799</v>
      </c>
      <c r="H30" s="272">
        <v>38020.5</v>
      </c>
      <c r="I30" s="336">
        <v>2205</v>
      </c>
      <c r="J30" s="336">
        <v>2520</v>
      </c>
      <c r="K30" s="336">
        <v>2342.9662928203766</v>
      </c>
      <c r="L30" s="336">
        <v>156897.20000000001</v>
      </c>
      <c r="M30" s="398">
        <v>896.7</v>
      </c>
      <c r="N30" s="398">
        <v>1426.95</v>
      </c>
      <c r="O30" s="398">
        <v>1160.6144112349914</v>
      </c>
      <c r="P30" s="398">
        <v>77656.399999999994</v>
      </c>
      <c r="Q30" s="336">
        <v>1680</v>
      </c>
      <c r="R30" s="336">
        <v>2352</v>
      </c>
      <c r="S30" s="336">
        <v>2106.3259981065421</v>
      </c>
      <c r="T30" s="340">
        <v>94952.8</v>
      </c>
      <c r="U30" s="428"/>
    </row>
    <row r="31" spans="2:21" ht="13.5" customHeight="1" x14ac:dyDescent="0.15">
      <c r="B31" s="436"/>
      <c r="C31" s="428">
        <v>5</v>
      </c>
      <c r="D31" s="437"/>
      <c r="E31" s="438">
        <v>2520</v>
      </c>
      <c r="F31" s="438">
        <v>3508</v>
      </c>
      <c r="G31" s="438">
        <v>2870</v>
      </c>
      <c r="H31" s="445">
        <v>47759.7</v>
      </c>
      <c r="I31" s="336">
        <v>2193.4500000000003</v>
      </c>
      <c r="J31" s="336">
        <v>2522.1</v>
      </c>
      <c r="K31" s="336">
        <v>2387.3679609978285</v>
      </c>
      <c r="L31" s="336">
        <v>173895</v>
      </c>
      <c r="M31" s="398">
        <v>944.68500000000006</v>
      </c>
      <c r="N31" s="398">
        <v>1417.5</v>
      </c>
      <c r="O31" s="398">
        <v>1182.7977643214149</v>
      </c>
      <c r="P31" s="398">
        <v>93894.8</v>
      </c>
      <c r="Q31" s="336">
        <v>1785</v>
      </c>
      <c r="R31" s="336">
        <v>2352</v>
      </c>
      <c r="S31" s="336">
        <v>2031.1445291322509</v>
      </c>
      <c r="T31" s="340">
        <v>120280.90000000002</v>
      </c>
      <c r="U31" s="428"/>
    </row>
    <row r="32" spans="2:21" ht="13.5" customHeight="1" x14ac:dyDescent="0.15">
      <c r="B32" s="436"/>
      <c r="C32" s="428">
        <v>6</v>
      </c>
      <c r="D32" s="437"/>
      <c r="E32" s="446">
        <v>2625</v>
      </c>
      <c r="F32" s="446">
        <v>3557</v>
      </c>
      <c r="G32" s="446">
        <v>2966</v>
      </c>
      <c r="H32" s="446">
        <v>30908</v>
      </c>
      <c r="I32" s="336">
        <v>2152.5</v>
      </c>
      <c r="J32" s="336">
        <v>2520</v>
      </c>
      <c r="K32" s="336">
        <v>2384.6634000988206</v>
      </c>
      <c r="L32" s="336">
        <v>126773.1</v>
      </c>
      <c r="M32" s="398">
        <v>1050</v>
      </c>
      <c r="N32" s="398">
        <v>1426.95</v>
      </c>
      <c r="O32" s="398">
        <v>1315.0107084651631</v>
      </c>
      <c r="P32" s="398">
        <v>64941.3</v>
      </c>
      <c r="Q32" s="336">
        <v>1837.5</v>
      </c>
      <c r="R32" s="336">
        <v>2310</v>
      </c>
      <c r="S32" s="336">
        <v>1990.0337464343841</v>
      </c>
      <c r="T32" s="340">
        <v>91891.1</v>
      </c>
      <c r="U32" s="428"/>
    </row>
    <row r="33" spans="2:21" ht="13.5" customHeight="1" x14ac:dyDescent="0.15">
      <c r="B33" s="436"/>
      <c r="C33" s="428">
        <v>7</v>
      </c>
      <c r="D33" s="437"/>
      <c r="E33" s="273">
        <v>2528</v>
      </c>
      <c r="F33" s="273">
        <v>3426</v>
      </c>
      <c r="G33" s="273">
        <v>2876</v>
      </c>
      <c r="H33" s="273">
        <v>40979.199999999997</v>
      </c>
      <c r="I33" s="336">
        <v>2199.75</v>
      </c>
      <c r="J33" s="336">
        <v>2572.5</v>
      </c>
      <c r="K33" s="336">
        <v>2408.7335729155948</v>
      </c>
      <c r="L33" s="336">
        <v>152939.1</v>
      </c>
      <c r="M33" s="398">
        <v>1155</v>
      </c>
      <c r="N33" s="398">
        <v>1426.95</v>
      </c>
      <c r="O33" s="398">
        <v>1324.4047093124941</v>
      </c>
      <c r="P33" s="398">
        <v>103665.60000000001</v>
      </c>
      <c r="Q33" s="336">
        <v>1743</v>
      </c>
      <c r="R33" s="336">
        <v>2467.5</v>
      </c>
      <c r="S33" s="336">
        <v>2032.5677915922972</v>
      </c>
      <c r="T33" s="340">
        <v>127440.29999999999</v>
      </c>
      <c r="U33" s="428"/>
    </row>
    <row r="34" spans="2:21" ht="13.5" customHeight="1" x14ac:dyDescent="0.15">
      <c r="B34" s="447"/>
      <c r="C34" s="415">
        <v>8</v>
      </c>
      <c r="D34" s="448"/>
      <c r="E34" s="449">
        <v>2520</v>
      </c>
      <c r="F34" s="449">
        <v>3437</v>
      </c>
      <c r="G34" s="449">
        <v>2863</v>
      </c>
      <c r="H34" s="450">
        <v>45433.9</v>
      </c>
      <c r="I34" s="339">
        <v>2205</v>
      </c>
      <c r="J34" s="339">
        <v>2572.5</v>
      </c>
      <c r="K34" s="339">
        <v>2372.4460213361008</v>
      </c>
      <c r="L34" s="339">
        <v>175547.9</v>
      </c>
      <c r="M34" s="399">
        <v>1137.0450000000001</v>
      </c>
      <c r="N34" s="399">
        <v>1426.95</v>
      </c>
      <c r="O34" s="399">
        <v>1339.0527193055229</v>
      </c>
      <c r="P34" s="399">
        <v>87639.8</v>
      </c>
      <c r="Q34" s="339">
        <v>1785</v>
      </c>
      <c r="R34" s="339">
        <v>2467.5</v>
      </c>
      <c r="S34" s="339">
        <v>2037.0993101167571</v>
      </c>
      <c r="T34" s="338">
        <v>92487</v>
      </c>
      <c r="U34" s="428"/>
    </row>
    <row r="35" spans="2:21" ht="13.5" customHeight="1" x14ac:dyDescent="0.15">
      <c r="B35" s="276" t="s">
        <v>106</v>
      </c>
      <c r="C35" s="277" t="s">
        <v>109</v>
      </c>
    </row>
    <row r="36" spans="2:21" ht="13.5" customHeight="1" x14ac:dyDescent="0.15">
      <c r="B36" s="278" t="s">
        <v>108</v>
      </c>
      <c r="C36" s="277" t="s">
        <v>307</v>
      </c>
      <c r="M36" s="337"/>
      <c r="N36" s="337"/>
      <c r="O36" s="337"/>
      <c r="P36" s="337"/>
    </row>
    <row r="37" spans="2:21" ht="13.5" customHeight="1" x14ac:dyDescent="0.15">
      <c r="B37" s="278"/>
      <c r="C37" s="136"/>
      <c r="I37" s="337"/>
      <c r="J37" s="337"/>
      <c r="K37" s="337"/>
      <c r="L37" s="337"/>
      <c r="M37" s="396"/>
      <c r="N37" s="396"/>
      <c r="O37" s="396"/>
      <c r="P37" s="396"/>
      <c r="Q37" s="337"/>
      <c r="R37" s="337"/>
      <c r="S37" s="337"/>
      <c r="T37" s="337"/>
    </row>
    <row r="38" spans="2:21" x14ac:dyDescent="0.15">
      <c r="E38" s="451"/>
      <c r="F38" s="451"/>
      <c r="G38" s="451"/>
      <c r="H38" s="452"/>
      <c r="I38" s="428"/>
    </row>
    <row r="39" spans="2:21" ht="13.5" x14ac:dyDescent="0.15">
      <c r="E39" s="279"/>
      <c r="F39" s="279"/>
      <c r="G39" s="279"/>
      <c r="H39" s="280"/>
      <c r="I39" s="726"/>
      <c r="J39" s="337"/>
      <c r="K39" s="337"/>
      <c r="L39" s="337"/>
      <c r="M39" s="396"/>
      <c r="N39" s="396"/>
      <c r="O39" s="396"/>
      <c r="P39" s="396"/>
      <c r="Q39" s="337"/>
      <c r="R39" s="337"/>
      <c r="S39" s="337"/>
      <c r="T39" s="337"/>
      <c r="U39" s="428"/>
    </row>
    <row r="40" spans="2:21" ht="13.5" x14ac:dyDescent="0.15">
      <c r="E40" s="279"/>
      <c r="F40" s="279"/>
      <c r="G40" s="279"/>
      <c r="H40" s="280"/>
      <c r="I40" s="726"/>
      <c r="J40" s="428"/>
      <c r="K40" s="428"/>
      <c r="L40" s="428"/>
      <c r="M40" s="428"/>
      <c r="N40" s="428"/>
      <c r="O40" s="428"/>
      <c r="P40" s="428"/>
      <c r="Q40" s="428"/>
      <c r="R40" s="428"/>
      <c r="S40" s="428"/>
      <c r="T40" s="428"/>
      <c r="U40" s="428"/>
    </row>
    <row r="41" spans="2:21" x14ac:dyDescent="0.15">
      <c r="E41" s="451"/>
      <c r="F41" s="451"/>
      <c r="G41" s="452"/>
      <c r="H41" s="428"/>
      <c r="I41" s="428"/>
      <c r="J41" s="428"/>
      <c r="K41" s="428"/>
      <c r="L41" s="428"/>
      <c r="M41" s="428"/>
      <c r="N41" s="428"/>
      <c r="O41" s="428"/>
      <c r="P41" s="428"/>
      <c r="Q41" s="428"/>
      <c r="R41" s="428"/>
      <c r="S41" s="428"/>
      <c r="T41" s="428"/>
      <c r="U41" s="428"/>
    </row>
    <row r="42" spans="2:21" x14ac:dyDescent="0.15">
      <c r="E42" s="428"/>
      <c r="F42" s="428"/>
      <c r="G42" s="428"/>
      <c r="H42" s="428"/>
      <c r="I42" s="428"/>
      <c r="J42" s="428"/>
      <c r="K42" s="428"/>
      <c r="L42" s="428"/>
      <c r="M42" s="428"/>
      <c r="N42" s="428"/>
      <c r="O42" s="428"/>
      <c r="P42" s="428"/>
      <c r="Q42" s="428"/>
      <c r="R42" s="428"/>
      <c r="S42" s="428"/>
      <c r="T42" s="428"/>
      <c r="U42" s="428"/>
    </row>
    <row r="50" spans="15:16" x14ac:dyDescent="0.15">
      <c r="O50" s="453"/>
      <c r="P50" s="453"/>
    </row>
  </sheetData>
  <autoFilter ref="B5:T36"/>
  <mergeCells count="1">
    <mergeCell ref="I39:I40"/>
  </mergeCells>
  <phoneticPr fontId="6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2"/>
  <sheetViews>
    <sheetView zoomScale="75" zoomScaleNormal="75" workbookViewId="0"/>
  </sheetViews>
  <sheetFormatPr defaultColWidth="7.5" defaultRowHeight="12" x14ac:dyDescent="0.15"/>
  <cols>
    <col min="1" max="1" width="0.625" style="136" customWidth="1"/>
    <col min="2" max="2" width="5.5" style="136" customWidth="1"/>
    <col min="3" max="3" width="2.75" style="136" customWidth="1"/>
    <col min="4" max="4" width="5.75" style="136" customWidth="1"/>
    <col min="5" max="5" width="5.5" style="136" customWidth="1"/>
    <col min="6" max="7" width="5.875" style="136" customWidth="1"/>
    <col min="8" max="8" width="8.125" style="136" customWidth="1"/>
    <col min="9" max="9" width="5.375" style="136" customWidth="1"/>
    <col min="10" max="11" width="5.875" style="136" customWidth="1"/>
    <col min="12" max="12" width="8.125" style="136" customWidth="1"/>
    <col min="13" max="13" width="5.25" style="136" customWidth="1"/>
    <col min="14" max="14" width="5.875" style="136" customWidth="1"/>
    <col min="15" max="15" width="6.75" style="136" customWidth="1"/>
    <col min="16" max="16" width="8.125" style="136" customWidth="1"/>
    <col min="17" max="17" width="5.5" style="136" customWidth="1"/>
    <col min="18" max="19" width="5.875" style="136" customWidth="1"/>
    <col min="20" max="20" width="8.125" style="136" customWidth="1"/>
    <col min="21" max="21" width="5.375" style="136" customWidth="1"/>
    <col min="22" max="22" width="5.875" style="136" customWidth="1"/>
    <col min="23" max="23" width="6.75" style="136" customWidth="1"/>
    <col min="24" max="24" width="8.125" style="136" customWidth="1"/>
    <col min="25" max="26" width="7.5" style="136"/>
    <col min="27" max="36" width="9.75" style="136" customWidth="1"/>
    <col min="37" max="16384" width="7.5" style="136"/>
  </cols>
  <sheetData>
    <row r="1" spans="1:36" ht="15" customHeight="1" x14ac:dyDescent="0.15">
      <c r="B1" s="354"/>
      <c r="C1" s="354"/>
      <c r="D1" s="354"/>
    </row>
    <row r="2" spans="1:36" ht="12.75" customHeight="1" x14ac:dyDescent="0.15">
      <c r="B2" s="136" t="s">
        <v>178</v>
      </c>
      <c r="C2" s="321"/>
      <c r="D2" s="321"/>
    </row>
    <row r="3" spans="1:36" ht="12.75" customHeight="1" x14ac:dyDescent="0.15">
      <c r="B3" s="321"/>
      <c r="C3" s="321"/>
      <c r="D3" s="321"/>
      <c r="X3" s="137" t="s">
        <v>85</v>
      </c>
      <c r="Z3" s="135"/>
    </row>
    <row r="4" spans="1:36" ht="3.75" customHeight="1" x14ac:dyDescent="0.15"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Z4" s="135"/>
    </row>
    <row r="5" spans="1:36" ht="12" customHeight="1" x14ac:dyDescent="0.15">
      <c r="A5" s="165"/>
      <c r="B5" s="301"/>
      <c r="C5" s="454" t="s">
        <v>258</v>
      </c>
      <c r="D5" s="455"/>
      <c r="E5" s="138" t="s">
        <v>308</v>
      </c>
      <c r="F5" s="456"/>
      <c r="G5" s="456"/>
      <c r="H5" s="457"/>
      <c r="I5" s="138" t="s">
        <v>309</v>
      </c>
      <c r="J5" s="456"/>
      <c r="K5" s="456"/>
      <c r="L5" s="457"/>
      <c r="M5" s="138" t="s">
        <v>310</v>
      </c>
      <c r="N5" s="456"/>
      <c r="O5" s="456"/>
      <c r="P5" s="457"/>
      <c r="Q5" s="138" t="s">
        <v>311</v>
      </c>
      <c r="R5" s="456"/>
      <c r="S5" s="456"/>
      <c r="T5" s="457"/>
      <c r="U5" s="138" t="s">
        <v>312</v>
      </c>
      <c r="V5" s="456"/>
      <c r="W5" s="456"/>
      <c r="X5" s="457"/>
      <c r="Z5" s="337"/>
      <c r="AA5" s="282"/>
      <c r="AB5" s="282"/>
      <c r="AC5" s="282"/>
      <c r="AD5" s="282"/>
      <c r="AE5" s="282"/>
      <c r="AF5" s="282"/>
      <c r="AG5" s="282"/>
      <c r="AH5" s="282"/>
      <c r="AI5" s="282"/>
      <c r="AJ5" s="282"/>
    </row>
    <row r="6" spans="1:36" ht="12" customHeight="1" x14ac:dyDescent="0.15">
      <c r="A6" s="165"/>
      <c r="B6" s="161"/>
      <c r="C6" s="153"/>
      <c r="D6" s="166"/>
      <c r="E6" s="153" t="s">
        <v>313</v>
      </c>
      <c r="F6" s="458"/>
      <c r="G6" s="458"/>
      <c r="H6" s="459"/>
      <c r="I6" s="153"/>
      <c r="J6" s="458"/>
      <c r="K6" s="458"/>
      <c r="L6" s="459"/>
      <c r="M6" s="153" t="s">
        <v>314</v>
      </c>
      <c r="N6" s="458"/>
      <c r="O6" s="458"/>
      <c r="P6" s="459"/>
      <c r="Q6" s="153" t="s">
        <v>315</v>
      </c>
      <c r="R6" s="458"/>
      <c r="S6" s="458"/>
      <c r="T6" s="459"/>
      <c r="U6" s="153"/>
      <c r="V6" s="458"/>
      <c r="W6" s="458"/>
      <c r="X6" s="459"/>
      <c r="Z6" s="337"/>
      <c r="AA6" s="337"/>
      <c r="AB6" s="158"/>
      <c r="AC6" s="158"/>
      <c r="AD6" s="158"/>
      <c r="AE6" s="158"/>
      <c r="AF6" s="158"/>
      <c r="AG6" s="158"/>
      <c r="AH6" s="158"/>
      <c r="AI6" s="158"/>
      <c r="AJ6" s="158"/>
    </row>
    <row r="7" spans="1:36" ht="12" customHeight="1" x14ac:dyDescent="0.15">
      <c r="A7" s="165"/>
      <c r="B7" s="331" t="s">
        <v>316</v>
      </c>
      <c r="C7" s="332"/>
      <c r="D7" s="333"/>
      <c r="E7" s="360" t="s">
        <v>275</v>
      </c>
      <c r="F7" s="360" t="s">
        <v>173</v>
      </c>
      <c r="G7" s="360" t="s">
        <v>276</v>
      </c>
      <c r="H7" s="360" t="s">
        <v>96</v>
      </c>
      <c r="I7" s="360" t="s">
        <v>275</v>
      </c>
      <c r="J7" s="360" t="s">
        <v>173</v>
      </c>
      <c r="K7" s="360" t="s">
        <v>276</v>
      </c>
      <c r="L7" s="360" t="s">
        <v>96</v>
      </c>
      <c r="M7" s="360" t="s">
        <v>275</v>
      </c>
      <c r="N7" s="360" t="s">
        <v>173</v>
      </c>
      <c r="O7" s="360" t="s">
        <v>276</v>
      </c>
      <c r="P7" s="360" t="s">
        <v>96</v>
      </c>
      <c r="Q7" s="360" t="s">
        <v>275</v>
      </c>
      <c r="R7" s="360" t="s">
        <v>173</v>
      </c>
      <c r="S7" s="360" t="s">
        <v>276</v>
      </c>
      <c r="T7" s="360" t="s">
        <v>96</v>
      </c>
      <c r="U7" s="360" t="s">
        <v>275</v>
      </c>
      <c r="V7" s="360" t="s">
        <v>173</v>
      </c>
      <c r="W7" s="360" t="s">
        <v>276</v>
      </c>
      <c r="X7" s="360" t="s">
        <v>96</v>
      </c>
      <c r="Z7" s="337"/>
      <c r="AA7" s="337"/>
      <c r="AB7" s="158"/>
      <c r="AC7" s="158"/>
      <c r="AD7" s="158"/>
      <c r="AE7" s="158"/>
      <c r="AF7" s="158"/>
      <c r="AG7" s="158"/>
      <c r="AH7" s="158"/>
      <c r="AI7" s="158"/>
      <c r="AJ7" s="158"/>
    </row>
    <row r="8" spans="1:36" ht="12" customHeight="1" x14ac:dyDescent="0.15">
      <c r="A8" s="165"/>
      <c r="B8" s="153"/>
      <c r="C8" s="154"/>
      <c r="D8" s="166"/>
      <c r="E8" s="361"/>
      <c r="F8" s="361"/>
      <c r="G8" s="361" t="s">
        <v>277</v>
      </c>
      <c r="H8" s="361"/>
      <c r="I8" s="361"/>
      <c r="J8" s="361"/>
      <c r="K8" s="361" t="s">
        <v>277</v>
      </c>
      <c r="L8" s="361"/>
      <c r="M8" s="361"/>
      <c r="N8" s="361"/>
      <c r="O8" s="361" t="s">
        <v>277</v>
      </c>
      <c r="P8" s="361"/>
      <c r="Q8" s="361"/>
      <c r="R8" s="361"/>
      <c r="S8" s="361" t="s">
        <v>277</v>
      </c>
      <c r="T8" s="361"/>
      <c r="U8" s="361"/>
      <c r="V8" s="361"/>
      <c r="W8" s="361" t="s">
        <v>277</v>
      </c>
      <c r="X8" s="361"/>
      <c r="Z8" s="337"/>
      <c r="AA8" s="337"/>
      <c r="AB8" s="158"/>
      <c r="AC8" s="158"/>
      <c r="AD8" s="158"/>
      <c r="AE8" s="158"/>
      <c r="AF8" s="158"/>
      <c r="AG8" s="158"/>
      <c r="AH8" s="158"/>
      <c r="AI8" s="158"/>
      <c r="AJ8" s="158"/>
    </row>
    <row r="9" spans="1:36" ht="12" customHeight="1" x14ac:dyDescent="0.15">
      <c r="A9" s="165"/>
      <c r="B9" s="334" t="s">
        <v>0</v>
      </c>
      <c r="C9" s="322">
        <v>21</v>
      </c>
      <c r="D9" s="159" t="s">
        <v>1</v>
      </c>
      <c r="E9" s="460" t="s">
        <v>265</v>
      </c>
      <c r="F9" s="460" t="s">
        <v>265</v>
      </c>
      <c r="G9" s="460" t="s">
        <v>265</v>
      </c>
      <c r="H9" s="460" t="s">
        <v>265</v>
      </c>
      <c r="I9" s="460" t="s">
        <v>265</v>
      </c>
      <c r="J9" s="460" t="s">
        <v>265</v>
      </c>
      <c r="K9" s="460" t="s">
        <v>265</v>
      </c>
      <c r="L9" s="460" t="s">
        <v>265</v>
      </c>
      <c r="M9" s="460" t="s">
        <v>265</v>
      </c>
      <c r="N9" s="460" t="s">
        <v>265</v>
      </c>
      <c r="O9" s="460" t="s">
        <v>265</v>
      </c>
      <c r="P9" s="460" t="s">
        <v>265</v>
      </c>
      <c r="Q9" s="460" t="s">
        <v>265</v>
      </c>
      <c r="R9" s="460" t="s">
        <v>265</v>
      </c>
      <c r="S9" s="460" t="s">
        <v>265</v>
      </c>
      <c r="T9" s="460" t="s">
        <v>265</v>
      </c>
      <c r="U9" s="460" t="s">
        <v>265</v>
      </c>
      <c r="V9" s="460" t="s">
        <v>265</v>
      </c>
      <c r="W9" s="460" t="s">
        <v>265</v>
      </c>
      <c r="X9" s="460" t="s">
        <v>265</v>
      </c>
      <c r="Y9" s="135"/>
      <c r="Z9" s="337"/>
      <c r="AA9" s="337"/>
      <c r="AB9" s="158"/>
      <c r="AC9" s="158"/>
      <c r="AD9" s="158"/>
      <c r="AE9" s="158"/>
      <c r="AF9" s="158"/>
      <c r="AG9" s="158"/>
      <c r="AH9" s="158"/>
      <c r="AI9" s="158"/>
      <c r="AJ9" s="158"/>
    </row>
    <row r="10" spans="1:36" ht="12" customHeight="1" x14ac:dyDescent="0.15">
      <c r="A10" s="165"/>
      <c r="B10" s="162"/>
      <c r="C10" s="322">
        <v>22</v>
      </c>
      <c r="D10" s="165"/>
      <c r="E10" s="236" t="s">
        <v>265</v>
      </c>
      <c r="F10" s="236" t="s">
        <v>265</v>
      </c>
      <c r="G10" s="236" t="s">
        <v>265</v>
      </c>
      <c r="H10" s="236" t="s">
        <v>265</v>
      </c>
      <c r="I10" s="236" t="s">
        <v>265</v>
      </c>
      <c r="J10" s="236" t="s">
        <v>265</v>
      </c>
      <c r="K10" s="236" t="s">
        <v>265</v>
      </c>
      <c r="L10" s="236" t="s">
        <v>265</v>
      </c>
      <c r="M10" s="236" t="s">
        <v>265</v>
      </c>
      <c r="N10" s="236" t="s">
        <v>265</v>
      </c>
      <c r="O10" s="236" t="s">
        <v>265</v>
      </c>
      <c r="P10" s="236" t="s">
        <v>265</v>
      </c>
      <c r="Q10" s="236" t="s">
        <v>265</v>
      </c>
      <c r="R10" s="236" t="s">
        <v>265</v>
      </c>
      <c r="S10" s="236" t="s">
        <v>265</v>
      </c>
      <c r="T10" s="236" t="s">
        <v>265</v>
      </c>
      <c r="U10" s="236" t="s">
        <v>265</v>
      </c>
      <c r="V10" s="236" t="s">
        <v>265</v>
      </c>
      <c r="W10" s="236" t="s">
        <v>265</v>
      </c>
      <c r="X10" s="236" t="s">
        <v>265</v>
      </c>
      <c r="Y10" s="135"/>
      <c r="Z10" s="337"/>
      <c r="AA10" s="337"/>
      <c r="AB10" s="135"/>
      <c r="AC10" s="135"/>
      <c r="AD10" s="135"/>
      <c r="AE10" s="135"/>
      <c r="AF10" s="135"/>
    </row>
    <row r="11" spans="1:36" ht="12" customHeight="1" x14ac:dyDescent="0.15">
      <c r="A11" s="165"/>
      <c r="B11" s="341"/>
      <c r="C11" s="299">
        <v>23</v>
      </c>
      <c r="D11" s="166"/>
      <c r="E11" s="283">
        <v>0</v>
      </c>
      <c r="F11" s="283">
        <v>0</v>
      </c>
      <c r="G11" s="283">
        <v>0</v>
      </c>
      <c r="H11" s="283">
        <v>0</v>
      </c>
      <c r="I11" s="283">
        <v>0</v>
      </c>
      <c r="J11" s="283">
        <v>0</v>
      </c>
      <c r="K11" s="283">
        <v>0</v>
      </c>
      <c r="L11" s="283">
        <v>0</v>
      </c>
      <c r="M11" s="238">
        <v>0</v>
      </c>
      <c r="N11" s="283">
        <v>0</v>
      </c>
      <c r="O11" s="283">
        <v>0</v>
      </c>
      <c r="P11" s="283">
        <v>0</v>
      </c>
      <c r="Q11" s="283">
        <v>0</v>
      </c>
      <c r="R11" s="283">
        <v>0</v>
      </c>
      <c r="S11" s="283">
        <v>0</v>
      </c>
      <c r="T11" s="283">
        <v>0</v>
      </c>
      <c r="U11" s="283">
        <v>0</v>
      </c>
      <c r="V11" s="283">
        <v>0</v>
      </c>
      <c r="W11" s="283">
        <v>0</v>
      </c>
      <c r="X11" s="238">
        <v>0</v>
      </c>
      <c r="Y11" s="135"/>
      <c r="Z11" s="337"/>
      <c r="AA11" s="337"/>
      <c r="AB11" s="135"/>
      <c r="AC11" s="135"/>
      <c r="AD11" s="135"/>
      <c r="AE11" s="135"/>
      <c r="AF11" s="135"/>
    </row>
    <row r="12" spans="1:36" ht="12" customHeight="1" x14ac:dyDescent="0.15">
      <c r="A12" s="135"/>
      <c r="B12" s="162" t="s">
        <v>262</v>
      </c>
      <c r="C12" s="322">
        <v>12</v>
      </c>
      <c r="D12" s="165" t="s">
        <v>280</v>
      </c>
      <c r="E12" s="236">
        <v>0</v>
      </c>
      <c r="F12" s="236">
        <v>0</v>
      </c>
      <c r="G12" s="237">
        <v>0</v>
      </c>
      <c r="H12" s="236">
        <v>0</v>
      </c>
      <c r="I12" s="236">
        <v>0</v>
      </c>
      <c r="J12" s="236">
        <v>0</v>
      </c>
      <c r="K12" s="236">
        <v>0</v>
      </c>
      <c r="L12" s="236">
        <v>0</v>
      </c>
      <c r="M12" s="236">
        <v>0</v>
      </c>
      <c r="N12" s="236">
        <v>0</v>
      </c>
      <c r="O12" s="236">
        <v>0</v>
      </c>
      <c r="P12" s="236">
        <v>0</v>
      </c>
      <c r="Q12" s="236">
        <v>0</v>
      </c>
      <c r="R12" s="236">
        <v>0</v>
      </c>
      <c r="S12" s="236">
        <v>0</v>
      </c>
      <c r="T12" s="236">
        <v>0</v>
      </c>
      <c r="U12" s="236">
        <v>0</v>
      </c>
      <c r="V12" s="236">
        <v>0</v>
      </c>
      <c r="W12" s="236">
        <v>0</v>
      </c>
      <c r="X12" s="237">
        <v>0</v>
      </c>
      <c r="Y12" s="135"/>
      <c r="Z12" s="337"/>
      <c r="AA12" s="337"/>
    </row>
    <row r="13" spans="1:36" ht="12" customHeight="1" x14ac:dyDescent="0.15">
      <c r="A13" s="135"/>
      <c r="B13" s="162"/>
      <c r="C13" s="322">
        <v>1</v>
      </c>
      <c r="D13" s="165"/>
      <c r="E13" s="236">
        <v>0</v>
      </c>
      <c r="F13" s="236">
        <v>0</v>
      </c>
      <c r="G13" s="236">
        <v>0</v>
      </c>
      <c r="H13" s="236">
        <v>0</v>
      </c>
      <c r="I13" s="236">
        <v>0</v>
      </c>
      <c r="J13" s="236">
        <v>0</v>
      </c>
      <c r="K13" s="236">
        <v>0</v>
      </c>
      <c r="L13" s="237">
        <v>0</v>
      </c>
      <c r="M13" s="236">
        <v>0</v>
      </c>
      <c r="N13" s="236">
        <v>0</v>
      </c>
      <c r="O13" s="237">
        <v>0</v>
      </c>
      <c r="P13" s="236">
        <v>0</v>
      </c>
      <c r="Q13" s="236">
        <v>0</v>
      </c>
      <c r="R13" s="236">
        <v>0</v>
      </c>
      <c r="S13" s="236">
        <v>0</v>
      </c>
      <c r="T13" s="236">
        <v>0</v>
      </c>
      <c r="U13" s="236">
        <v>0</v>
      </c>
      <c r="V13" s="236">
        <v>0</v>
      </c>
      <c r="W13" s="237">
        <v>0</v>
      </c>
      <c r="X13" s="237">
        <v>0</v>
      </c>
      <c r="Y13" s="135"/>
      <c r="Z13" s="387"/>
      <c r="AA13" s="387"/>
    </row>
    <row r="14" spans="1:36" ht="12" customHeight="1" x14ac:dyDescent="0.15">
      <c r="A14" s="135"/>
      <c r="B14" s="162" t="s">
        <v>264</v>
      </c>
      <c r="C14" s="322">
        <v>2</v>
      </c>
      <c r="D14" s="165" t="s">
        <v>280</v>
      </c>
      <c r="E14" s="236">
        <v>0</v>
      </c>
      <c r="F14" s="236">
        <v>0</v>
      </c>
      <c r="G14" s="236">
        <v>0</v>
      </c>
      <c r="H14" s="236">
        <v>0</v>
      </c>
      <c r="I14" s="236">
        <v>0</v>
      </c>
      <c r="J14" s="236">
        <v>0</v>
      </c>
      <c r="K14" s="236">
        <v>0</v>
      </c>
      <c r="L14" s="236">
        <v>0</v>
      </c>
      <c r="M14" s="236">
        <v>0</v>
      </c>
      <c r="N14" s="236">
        <v>0</v>
      </c>
      <c r="O14" s="236">
        <v>0</v>
      </c>
      <c r="P14" s="236">
        <v>0</v>
      </c>
      <c r="Q14" s="236">
        <v>0</v>
      </c>
      <c r="R14" s="236">
        <v>0</v>
      </c>
      <c r="S14" s="236">
        <v>0</v>
      </c>
      <c r="T14" s="236">
        <v>0</v>
      </c>
      <c r="U14" s="236">
        <v>0</v>
      </c>
      <c r="V14" s="236">
        <v>0</v>
      </c>
      <c r="W14" s="236">
        <v>0</v>
      </c>
      <c r="X14" s="237">
        <v>0</v>
      </c>
      <c r="Y14" s="135"/>
      <c r="Z14" s="387"/>
      <c r="AA14" s="387"/>
    </row>
    <row r="15" spans="1:36" ht="12" customHeight="1" x14ac:dyDescent="0.15">
      <c r="A15" s="135"/>
      <c r="B15" s="162"/>
      <c r="C15" s="322">
        <v>3</v>
      </c>
      <c r="D15" s="165"/>
      <c r="E15" s="236">
        <v>0</v>
      </c>
      <c r="F15" s="236">
        <v>0</v>
      </c>
      <c r="G15" s="236">
        <v>0</v>
      </c>
      <c r="H15" s="236">
        <v>0</v>
      </c>
      <c r="I15" s="236">
        <v>0</v>
      </c>
      <c r="J15" s="236">
        <v>0</v>
      </c>
      <c r="K15" s="236">
        <v>0</v>
      </c>
      <c r="L15" s="236">
        <v>0</v>
      </c>
      <c r="M15" s="236">
        <v>0</v>
      </c>
      <c r="N15" s="236">
        <v>0</v>
      </c>
      <c r="O15" s="236">
        <v>0</v>
      </c>
      <c r="P15" s="236">
        <v>0</v>
      </c>
      <c r="Q15" s="236">
        <v>0</v>
      </c>
      <c r="R15" s="236">
        <v>0</v>
      </c>
      <c r="S15" s="236">
        <v>0</v>
      </c>
      <c r="T15" s="236">
        <v>0</v>
      </c>
      <c r="U15" s="236">
        <v>0</v>
      </c>
      <c r="V15" s="236">
        <v>0</v>
      </c>
      <c r="W15" s="236">
        <v>0</v>
      </c>
      <c r="X15" s="237">
        <v>0</v>
      </c>
      <c r="Y15" s="135"/>
      <c r="Z15" s="387"/>
      <c r="AA15" s="387"/>
    </row>
    <row r="16" spans="1:36" ht="12" customHeight="1" x14ac:dyDescent="0.15">
      <c r="A16" s="135"/>
      <c r="B16" s="162"/>
      <c r="C16" s="322">
        <v>4</v>
      </c>
      <c r="D16" s="165"/>
      <c r="E16" s="236">
        <v>0</v>
      </c>
      <c r="F16" s="236">
        <v>0</v>
      </c>
      <c r="G16" s="236">
        <v>0</v>
      </c>
      <c r="H16" s="236">
        <v>0</v>
      </c>
      <c r="I16" s="236">
        <v>0</v>
      </c>
      <c r="J16" s="236">
        <v>0</v>
      </c>
      <c r="K16" s="236">
        <v>0</v>
      </c>
      <c r="L16" s="236">
        <v>0</v>
      </c>
      <c r="M16" s="236">
        <v>0</v>
      </c>
      <c r="N16" s="236">
        <v>0</v>
      </c>
      <c r="O16" s="236">
        <v>0</v>
      </c>
      <c r="P16" s="236">
        <v>0</v>
      </c>
      <c r="Q16" s="236">
        <v>0</v>
      </c>
      <c r="R16" s="236">
        <v>0</v>
      </c>
      <c r="S16" s="236">
        <v>0</v>
      </c>
      <c r="T16" s="236">
        <v>0</v>
      </c>
      <c r="U16" s="236">
        <v>0</v>
      </c>
      <c r="V16" s="236">
        <v>0</v>
      </c>
      <c r="W16" s="236">
        <v>0</v>
      </c>
      <c r="X16" s="237">
        <v>0</v>
      </c>
      <c r="Y16" s="135"/>
      <c r="Z16" s="387"/>
      <c r="AA16" s="387"/>
    </row>
    <row r="17" spans="1:42" ht="12" customHeight="1" x14ac:dyDescent="0.15">
      <c r="A17" s="135"/>
      <c r="B17" s="162"/>
      <c r="C17" s="322">
        <v>5</v>
      </c>
      <c r="D17" s="165"/>
      <c r="E17" s="236">
        <v>0</v>
      </c>
      <c r="F17" s="236">
        <v>0</v>
      </c>
      <c r="G17" s="236">
        <v>0</v>
      </c>
      <c r="H17" s="236">
        <v>0</v>
      </c>
      <c r="I17" s="236">
        <v>0</v>
      </c>
      <c r="J17" s="236">
        <v>0</v>
      </c>
      <c r="K17" s="236">
        <v>0</v>
      </c>
      <c r="L17" s="236">
        <v>0</v>
      </c>
      <c r="M17" s="236">
        <v>0</v>
      </c>
      <c r="N17" s="236">
        <v>0</v>
      </c>
      <c r="O17" s="236">
        <v>0</v>
      </c>
      <c r="P17" s="236">
        <v>0</v>
      </c>
      <c r="Q17" s="236">
        <v>0</v>
      </c>
      <c r="R17" s="236">
        <v>0</v>
      </c>
      <c r="S17" s="236">
        <v>0</v>
      </c>
      <c r="T17" s="236">
        <v>0</v>
      </c>
      <c r="U17" s="236">
        <v>0</v>
      </c>
      <c r="V17" s="236">
        <v>0</v>
      </c>
      <c r="W17" s="236">
        <v>0</v>
      </c>
      <c r="X17" s="237">
        <v>0</v>
      </c>
      <c r="Y17" s="135"/>
      <c r="Z17" s="135"/>
      <c r="AA17" s="135"/>
    </row>
    <row r="18" spans="1:42" ht="12" customHeight="1" x14ac:dyDescent="0.15">
      <c r="A18" s="135"/>
      <c r="B18" s="162"/>
      <c r="C18" s="322">
        <v>6</v>
      </c>
      <c r="D18" s="165"/>
      <c r="E18" s="236">
        <v>0</v>
      </c>
      <c r="F18" s="236">
        <v>0</v>
      </c>
      <c r="G18" s="236">
        <v>0</v>
      </c>
      <c r="H18" s="236">
        <v>0</v>
      </c>
      <c r="I18" s="236">
        <v>0</v>
      </c>
      <c r="J18" s="236">
        <v>0</v>
      </c>
      <c r="K18" s="236">
        <v>0</v>
      </c>
      <c r="L18" s="236">
        <v>0</v>
      </c>
      <c r="M18" s="236">
        <v>0</v>
      </c>
      <c r="N18" s="236">
        <v>0</v>
      </c>
      <c r="O18" s="236">
        <v>0</v>
      </c>
      <c r="P18" s="236">
        <v>0</v>
      </c>
      <c r="Q18" s="236">
        <v>0</v>
      </c>
      <c r="R18" s="236">
        <v>0</v>
      </c>
      <c r="S18" s="236">
        <v>0</v>
      </c>
      <c r="T18" s="236">
        <v>0</v>
      </c>
      <c r="U18" s="236">
        <v>0</v>
      </c>
      <c r="V18" s="236">
        <v>0</v>
      </c>
      <c r="W18" s="236">
        <v>0</v>
      </c>
      <c r="X18" s="237">
        <v>0</v>
      </c>
      <c r="Y18" s="135"/>
      <c r="Z18" s="135"/>
      <c r="AA18" s="135"/>
    </row>
    <row r="19" spans="1:42" ht="12" customHeight="1" x14ac:dyDescent="0.15">
      <c r="A19" s="135"/>
      <c r="B19" s="162"/>
      <c r="C19" s="322">
        <v>7</v>
      </c>
      <c r="D19" s="165"/>
      <c r="E19" s="236">
        <v>0</v>
      </c>
      <c r="F19" s="236">
        <v>0</v>
      </c>
      <c r="G19" s="236">
        <v>0</v>
      </c>
      <c r="H19" s="236">
        <v>0</v>
      </c>
      <c r="I19" s="236">
        <v>0</v>
      </c>
      <c r="J19" s="236">
        <v>0</v>
      </c>
      <c r="K19" s="236">
        <v>0</v>
      </c>
      <c r="L19" s="236">
        <v>0</v>
      </c>
      <c r="M19" s="236">
        <v>0</v>
      </c>
      <c r="N19" s="236">
        <v>0</v>
      </c>
      <c r="O19" s="236">
        <v>0</v>
      </c>
      <c r="P19" s="236">
        <v>0</v>
      </c>
      <c r="Q19" s="236">
        <v>0</v>
      </c>
      <c r="R19" s="236">
        <v>0</v>
      </c>
      <c r="S19" s="236">
        <v>0</v>
      </c>
      <c r="T19" s="236">
        <v>0</v>
      </c>
      <c r="U19" s="236">
        <v>0</v>
      </c>
      <c r="V19" s="236">
        <v>0</v>
      </c>
      <c r="W19" s="236">
        <v>0</v>
      </c>
      <c r="X19" s="237">
        <v>0</v>
      </c>
      <c r="Y19" s="135"/>
      <c r="Z19" s="135"/>
      <c r="AA19" s="135"/>
    </row>
    <row r="20" spans="1:42" ht="12" customHeight="1" x14ac:dyDescent="0.15">
      <c r="A20" s="135"/>
      <c r="B20" s="341"/>
      <c r="C20" s="299">
        <v>8</v>
      </c>
      <c r="D20" s="166"/>
      <c r="E20" s="238">
        <v>0</v>
      </c>
      <c r="F20" s="238">
        <v>0</v>
      </c>
      <c r="G20" s="238">
        <v>0</v>
      </c>
      <c r="H20" s="238">
        <v>0</v>
      </c>
      <c r="I20" s="238">
        <v>0</v>
      </c>
      <c r="J20" s="238">
        <v>0</v>
      </c>
      <c r="K20" s="238">
        <v>0</v>
      </c>
      <c r="L20" s="238">
        <v>0</v>
      </c>
      <c r="M20" s="238">
        <v>0</v>
      </c>
      <c r="N20" s="238">
        <v>0</v>
      </c>
      <c r="O20" s="238">
        <v>0</v>
      </c>
      <c r="P20" s="238">
        <v>0</v>
      </c>
      <c r="Q20" s="238">
        <v>0</v>
      </c>
      <c r="R20" s="238">
        <v>0</v>
      </c>
      <c r="S20" s="238">
        <v>0</v>
      </c>
      <c r="T20" s="238">
        <v>0</v>
      </c>
      <c r="U20" s="238">
        <v>0</v>
      </c>
      <c r="V20" s="238">
        <v>0</v>
      </c>
      <c r="W20" s="238">
        <v>0</v>
      </c>
      <c r="X20" s="239">
        <v>0</v>
      </c>
      <c r="Y20" s="135"/>
      <c r="Z20" s="135"/>
      <c r="AA20" s="135"/>
    </row>
    <row r="21" spans="1:42" ht="12" customHeight="1" x14ac:dyDescent="0.15">
      <c r="A21" s="165"/>
      <c r="B21" s="461"/>
      <c r="C21" s="462"/>
      <c r="D21" s="377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135"/>
      <c r="Z21" s="135"/>
      <c r="AA21" s="135"/>
    </row>
    <row r="22" spans="1:42" ht="12" customHeight="1" x14ac:dyDescent="0.15">
      <c r="A22" s="165"/>
      <c r="B22" s="463">
        <v>41122</v>
      </c>
      <c r="C22" s="464"/>
      <c r="D22" s="381">
        <v>41136</v>
      </c>
      <c r="E22" s="236">
        <v>0</v>
      </c>
      <c r="F22" s="236">
        <v>0</v>
      </c>
      <c r="G22" s="236">
        <v>0</v>
      </c>
      <c r="H22" s="236">
        <v>0</v>
      </c>
      <c r="I22" s="236">
        <v>0</v>
      </c>
      <c r="J22" s="236">
        <v>0</v>
      </c>
      <c r="K22" s="236">
        <v>0</v>
      </c>
      <c r="L22" s="236">
        <v>0</v>
      </c>
      <c r="M22" s="236">
        <v>0</v>
      </c>
      <c r="N22" s="236">
        <v>0</v>
      </c>
      <c r="O22" s="236">
        <v>0</v>
      </c>
      <c r="P22" s="236">
        <v>0</v>
      </c>
      <c r="Q22" s="236">
        <v>0</v>
      </c>
      <c r="R22" s="236">
        <v>0</v>
      </c>
      <c r="S22" s="236">
        <v>0</v>
      </c>
      <c r="T22" s="236">
        <v>0</v>
      </c>
      <c r="U22" s="236">
        <v>0</v>
      </c>
      <c r="V22" s="236">
        <v>0</v>
      </c>
      <c r="W22" s="236">
        <v>0</v>
      </c>
      <c r="X22" s="236">
        <v>0</v>
      </c>
      <c r="Y22" s="135"/>
      <c r="Z22" s="135"/>
      <c r="AA22" s="135"/>
    </row>
    <row r="23" spans="1:42" ht="12" customHeight="1" x14ac:dyDescent="0.15">
      <c r="A23" s="165"/>
      <c r="B23" s="463">
        <v>41137</v>
      </c>
      <c r="C23" s="464"/>
      <c r="D23" s="381">
        <v>41152</v>
      </c>
      <c r="E23" s="236">
        <v>0</v>
      </c>
      <c r="F23" s="236">
        <v>0</v>
      </c>
      <c r="G23" s="236">
        <v>0</v>
      </c>
      <c r="H23" s="236">
        <v>0</v>
      </c>
      <c r="I23" s="236">
        <v>0</v>
      </c>
      <c r="J23" s="236">
        <v>0</v>
      </c>
      <c r="K23" s="236">
        <v>0</v>
      </c>
      <c r="L23" s="236">
        <v>0</v>
      </c>
      <c r="M23" s="236">
        <v>0</v>
      </c>
      <c r="N23" s="236">
        <v>0</v>
      </c>
      <c r="O23" s="236">
        <v>0</v>
      </c>
      <c r="P23" s="236">
        <v>0</v>
      </c>
      <c r="Q23" s="236">
        <v>0</v>
      </c>
      <c r="R23" s="236">
        <v>0</v>
      </c>
      <c r="S23" s="236">
        <v>0</v>
      </c>
      <c r="T23" s="236">
        <v>0</v>
      </c>
      <c r="U23" s="236">
        <v>0</v>
      </c>
      <c r="V23" s="236">
        <v>0</v>
      </c>
      <c r="W23" s="236">
        <v>0</v>
      </c>
      <c r="X23" s="236">
        <v>0</v>
      </c>
      <c r="Y23" s="135"/>
      <c r="Z23" s="135"/>
      <c r="AA23" s="135"/>
      <c r="AB23" s="135"/>
      <c r="AC23" s="135"/>
      <c r="AD23" s="135"/>
      <c r="AE23" s="135"/>
    </row>
    <row r="24" spans="1:42" ht="12" customHeight="1" x14ac:dyDescent="0.15">
      <c r="A24" s="165"/>
      <c r="B24" s="465"/>
      <c r="C24" s="466"/>
      <c r="D24" s="386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135"/>
      <c r="Z24" s="135"/>
      <c r="AA24" s="135"/>
      <c r="AB24" s="135"/>
      <c r="AC24" s="135"/>
      <c r="AD24" s="135"/>
      <c r="AE24" s="135"/>
    </row>
    <row r="25" spans="1:42" ht="12" customHeight="1" x14ac:dyDescent="0.15">
      <c r="A25" s="165"/>
      <c r="B25" s="301"/>
      <c r="C25" s="454" t="s">
        <v>258</v>
      </c>
      <c r="D25" s="455"/>
      <c r="E25" s="138" t="s">
        <v>317</v>
      </c>
      <c r="F25" s="456"/>
      <c r="G25" s="456"/>
      <c r="H25" s="457"/>
      <c r="I25" s="138" t="s">
        <v>318</v>
      </c>
      <c r="J25" s="456"/>
      <c r="K25" s="456"/>
      <c r="L25" s="457"/>
      <c r="M25" s="138" t="s">
        <v>319</v>
      </c>
      <c r="N25" s="456"/>
      <c r="O25" s="456"/>
      <c r="P25" s="457"/>
      <c r="Q25" s="138" t="s">
        <v>320</v>
      </c>
      <c r="R25" s="456"/>
      <c r="S25" s="456"/>
      <c r="T25" s="457"/>
      <c r="U25" s="138" t="s">
        <v>321</v>
      </c>
      <c r="V25" s="456"/>
      <c r="W25" s="456"/>
      <c r="X25" s="457"/>
      <c r="Z25" s="158"/>
      <c r="AA25" s="282"/>
      <c r="AB25" s="282"/>
      <c r="AC25" s="282"/>
      <c r="AD25" s="282"/>
      <c r="AE25" s="135"/>
    </row>
    <row r="26" spans="1:42" ht="12" customHeight="1" x14ac:dyDescent="0.15">
      <c r="A26" s="165"/>
      <c r="B26" s="161"/>
      <c r="C26" s="153"/>
      <c r="D26" s="166"/>
      <c r="E26" s="153"/>
      <c r="F26" s="458"/>
      <c r="G26" s="458"/>
      <c r="H26" s="459"/>
      <c r="I26" s="153"/>
      <c r="J26" s="458"/>
      <c r="K26" s="458"/>
      <c r="L26" s="459"/>
      <c r="M26" s="153"/>
      <c r="N26" s="458"/>
      <c r="O26" s="458"/>
      <c r="P26" s="459"/>
      <c r="Q26" s="153"/>
      <c r="R26" s="458"/>
      <c r="S26" s="458"/>
      <c r="T26" s="459"/>
      <c r="U26" s="153"/>
      <c r="V26" s="458"/>
      <c r="W26" s="458"/>
      <c r="X26" s="459"/>
      <c r="Z26" s="158"/>
      <c r="AA26" s="158"/>
      <c r="AB26" s="158"/>
      <c r="AC26" s="158"/>
      <c r="AD26" s="158"/>
      <c r="AE26" s="135"/>
    </row>
    <row r="27" spans="1:42" ht="12" customHeight="1" x14ac:dyDescent="0.15">
      <c r="A27" s="165"/>
      <c r="B27" s="331" t="s">
        <v>316</v>
      </c>
      <c r="C27" s="332"/>
      <c r="D27" s="333"/>
      <c r="E27" s="360" t="s">
        <v>275</v>
      </c>
      <c r="F27" s="360" t="s">
        <v>173</v>
      </c>
      <c r="G27" s="360" t="s">
        <v>276</v>
      </c>
      <c r="H27" s="360" t="s">
        <v>96</v>
      </c>
      <c r="I27" s="360" t="s">
        <v>275</v>
      </c>
      <c r="J27" s="360" t="s">
        <v>173</v>
      </c>
      <c r="K27" s="360" t="s">
        <v>276</v>
      </c>
      <c r="L27" s="360" t="s">
        <v>96</v>
      </c>
      <c r="M27" s="360" t="s">
        <v>275</v>
      </c>
      <c r="N27" s="360" t="s">
        <v>173</v>
      </c>
      <c r="O27" s="360" t="s">
        <v>276</v>
      </c>
      <c r="P27" s="360" t="s">
        <v>96</v>
      </c>
      <c r="Q27" s="360" t="s">
        <v>275</v>
      </c>
      <c r="R27" s="360" t="s">
        <v>173</v>
      </c>
      <c r="S27" s="360" t="s">
        <v>276</v>
      </c>
      <c r="T27" s="360" t="s">
        <v>96</v>
      </c>
      <c r="U27" s="360" t="s">
        <v>275</v>
      </c>
      <c r="V27" s="360" t="s">
        <v>173</v>
      </c>
      <c r="W27" s="360" t="s">
        <v>276</v>
      </c>
      <c r="X27" s="360" t="s">
        <v>96</v>
      </c>
      <c r="Z27" s="158"/>
      <c r="AA27" s="158"/>
      <c r="AB27" s="158"/>
      <c r="AC27" s="158"/>
      <c r="AD27" s="158"/>
      <c r="AE27" s="135"/>
    </row>
    <row r="28" spans="1:42" ht="12" customHeight="1" x14ac:dyDescent="0.15">
      <c r="A28" s="165"/>
      <c r="B28" s="153"/>
      <c r="C28" s="154"/>
      <c r="D28" s="166"/>
      <c r="E28" s="361"/>
      <c r="F28" s="361"/>
      <c r="G28" s="361" t="s">
        <v>277</v>
      </c>
      <c r="H28" s="361"/>
      <c r="I28" s="361"/>
      <c r="J28" s="361"/>
      <c r="K28" s="361" t="s">
        <v>277</v>
      </c>
      <c r="L28" s="361"/>
      <c r="M28" s="361"/>
      <c r="N28" s="361"/>
      <c r="O28" s="361" t="s">
        <v>277</v>
      </c>
      <c r="P28" s="361"/>
      <c r="Q28" s="361"/>
      <c r="R28" s="361"/>
      <c r="S28" s="361" t="s">
        <v>277</v>
      </c>
      <c r="T28" s="361"/>
      <c r="U28" s="361"/>
      <c r="V28" s="361"/>
      <c r="W28" s="361" t="s">
        <v>277</v>
      </c>
      <c r="X28" s="361"/>
      <c r="Z28" s="158"/>
      <c r="AA28" s="158"/>
      <c r="AB28" s="158"/>
      <c r="AC28" s="158"/>
      <c r="AD28" s="158"/>
      <c r="AE28" s="135"/>
    </row>
    <row r="29" spans="1:42" ht="12" customHeight="1" x14ac:dyDescent="0.15">
      <c r="A29" s="165"/>
      <c r="B29" s="334" t="s">
        <v>0</v>
      </c>
      <c r="C29" s="322">
        <v>21</v>
      </c>
      <c r="D29" s="159" t="s">
        <v>1</v>
      </c>
      <c r="E29" s="236" t="s">
        <v>265</v>
      </c>
      <c r="F29" s="236" t="s">
        <v>265</v>
      </c>
      <c r="G29" s="350">
        <v>0</v>
      </c>
      <c r="H29" s="236" t="s">
        <v>265</v>
      </c>
      <c r="I29" s="366">
        <v>714</v>
      </c>
      <c r="J29" s="366">
        <v>1208</v>
      </c>
      <c r="K29" s="366">
        <v>960</v>
      </c>
      <c r="L29" s="366">
        <v>267030</v>
      </c>
      <c r="M29" s="366">
        <v>609</v>
      </c>
      <c r="N29" s="366">
        <v>1008</v>
      </c>
      <c r="O29" s="366">
        <v>696</v>
      </c>
      <c r="P29" s="366">
        <v>50075</v>
      </c>
      <c r="Q29" s="366">
        <v>609</v>
      </c>
      <c r="R29" s="366">
        <v>893</v>
      </c>
      <c r="S29" s="366">
        <v>723</v>
      </c>
      <c r="T29" s="366">
        <v>588807</v>
      </c>
      <c r="U29" s="366">
        <v>630</v>
      </c>
      <c r="V29" s="366">
        <v>993</v>
      </c>
      <c r="W29" s="366">
        <v>750</v>
      </c>
      <c r="X29" s="366">
        <v>298157</v>
      </c>
      <c r="Z29" s="158"/>
      <c r="AA29" s="158"/>
      <c r="AB29" s="158"/>
      <c r="AC29" s="158"/>
      <c r="AD29" s="158"/>
      <c r="AE29" s="135"/>
    </row>
    <row r="30" spans="1:42" ht="12" customHeight="1" x14ac:dyDescent="0.15">
      <c r="A30" s="165"/>
      <c r="B30" s="162"/>
      <c r="C30" s="322">
        <v>22</v>
      </c>
      <c r="D30" s="165"/>
      <c r="E30" s="236" t="s">
        <v>265</v>
      </c>
      <c r="F30" s="236" t="s">
        <v>265</v>
      </c>
      <c r="G30" s="236">
        <v>0</v>
      </c>
      <c r="H30" s="236" t="s">
        <v>265</v>
      </c>
      <c r="I30" s="366">
        <v>756</v>
      </c>
      <c r="J30" s="366">
        <v>1179</v>
      </c>
      <c r="K30" s="366">
        <v>966</v>
      </c>
      <c r="L30" s="366">
        <v>273161</v>
      </c>
      <c r="M30" s="366">
        <v>630</v>
      </c>
      <c r="N30" s="467">
        <v>966</v>
      </c>
      <c r="O30" s="467">
        <v>800</v>
      </c>
      <c r="P30" s="467">
        <v>61013</v>
      </c>
      <c r="Q30" s="467">
        <v>578</v>
      </c>
      <c r="R30" s="467">
        <v>893</v>
      </c>
      <c r="S30" s="467">
        <v>717</v>
      </c>
      <c r="T30" s="467">
        <v>644828</v>
      </c>
      <c r="U30" s="467">
        <v>630</v>
      </c>
      <c r="V30" s="467">
        <v>945</v>
      </c>
      <c r="W30" s="366">
        <v>739</v>
      </c>
      <c r="X30" s="367">
        <v>251187</v>
      </c>
      <c r="Z30" s="135"/>
      <c r="AA30" s="135"/>
      <c r="AB30" s="135"/>
      <c r="AC30" s="135"/>
      <c r="AD30" s="135"/>
      <c r="AE30" s="135"/>
    </row>
    <row r="31" spans="1:42" ht="12" customHeight="1" x14ac:dyDescent="0.15">
      <c r="A31" s="135"/>
      <c r="B31" s="341"/>
      <c r="C31" s="299">
        <v>23</v>
      </c>
      <c r="D31" s="166"/>
      <c r="E31" s="238" t="s">
        <v>265</v>
      </c>
      <c r="F31" s="238" t="s">
        <v>265</v>
      </c>
      <c r="G31" s="238">
        <v>0</v>
      </c>
      <c r="H31" s="238" t="s">
        <v>265</v>
      </c>
      <c r="I31" s="167">
        <v>787.5</v>
      </c>
      <c r="J31" s="167">
        <v>1207.5</v>
      </c>
      <c r="K31" s="167">
        <v>929.01496742290794</v>
      </c>
      <c r="L31" s="167">
        <v>200539.6</v>
      </c>
      <c r="M31" s="167">
        <v>630</v>
      </c>
      <c r="N31" s="167">
        <v>924</v>
      </c>
      <c r="O31" s="167">
        <v>761.17118338310377</v>
      </c>
      <c r="P31" s="167">
        <v>31453.000000000007</v>
      </c>
      <c r="Q31" s="167">
        <v>630</v>
      </c>
      <c r="R31" s="167">
        <v>924</v>
      </c>
      <c r="S31" s="167">
        <v>737.76056721240548</v>
      </c>
      <c r="T31" s="167">
        <v>445114.60000000009</v>
      </c>
      <c r="U31" s="167">
        <v>623.70000000000005</v>
      </c>
      <c r="V31" s="167">
        <v>924</v>
      </c>
      <c r="W31" s="167">
        <v>724.44887857399283</v>
      </c>
      <c r="X31" s="168">
        <v>178137.90000000002</v>
      </c>
      <c r="Y31" s="468"/>
      <c r="Z31" s="158"/>
      <c r="AA31" s="158"/>
      <c r="AB31" s="158"/>
      <c r="AC31" s="158"/>
      <c r="AD31" s="158"/>
      <c r="AE31" s="135"/>
    </row>
    <row r="32" spans="1:42" ht="12" customHeight="1" x14ac:dyDescent="0.15">
      <c r="A32" s="135"/>
      <c r="B32" s="162" t="s">
        <v>262</v>
      </c>
      <c r="C32" s="322">
        <v>12</v>
      </c>
      <c r="D32" s="165" t="s">
        <v>280</v>
      </c>
      <c r="E32" s="236">
        <v>0</v>
      </c>
      <c r="F32" s="236">
        <v>0</v>
      </c>
      <c r="G32" s="236">
        <v>0</v>
      </c>
      <c r="H32" s="236">
        <v>0</v>
      </c>
      <c r="I32" s="366">
        <v>840</v>
      </c>
      <c r="J32" s="366">
        <v>1186.5</v>
      </c>
      <c r="K32" s="366">
        <v>941.83464783269233</v>
      </c>
      <c r="L32" s="366">
        <v>15590.9</v>
      </c>
      <c r="M32" s="366">
        <v>630</v>
      </c>
      <c r="N32" s="366">
        <v>787.5</v>
      </c>
      <c r="O32" s="366">
        <v>690.53495409015022</v>
      </c>
      <c r="P32" s="366">
        <v>1470.3999999999999</v>
      </c>
      <c r="Q32" s="366">
        <v>651</v>
      </c>
      <c r="R32" s="366">
        <v>924</v>
      </c>
      <c r="S32" s="366">
        <v>757.45270293942474</v>
      </c>
      <c r="T32" s="366">
        <v>23705</v>
      </c>
      <c r="U32" s="366">
        <v>630</v>
      </c>
      <c r="V32" s="366">
        <v>787.5</v>
      </c>
      <c r="W32" s="366">
        <v>713.14220838358722</v>
      </c>
      <c r="X32" s="367">
        <v>13169</v>
      </c>
      <c r="Y32" s="469"/>
      <c r="Z32" s="387"/>
      <c r="AA32" s="387"/>
      <c r="AB32" s="387"/>
      <c r="AC32" s="387"/>
      <c r="AD32" s="387"/>
      <c r="AE32" s="387"/>
      <c r="AF32" s="387"/>
      <c r="AG32" s="387"/>
      <c r="AH32" s="387"/>
      <c r="AI32" s="387"/>
      <c r="AJ32" s="387"/>
      <c r="AK32" s="387"/>
      <c r="AL32" s="387"/>
      <c r="AM32" s="387"/>
      <c r="AN32" s="387"/>
      <c r="AO32" s="387"/>
      <c r="AP32" s="135"/>
    </row>
    <row r="33" spans="1:42" ht="12" customHeight="1" x14ac:dyDescent="0.15">
      <c r="A33" s="135"/>
      <c r="B33" s="162"/>
      <c r="C33" s="322">
        <v>1</v>
      </c>
      <c r="D33" s="165"/>
      <c r="E33" s="236">
        <v>0</v>
      </c>
      <c r="F33" s="237">
        <v>0</v>
      </c>
      <c r="G33" s="236">
        <v>0</v>
      </c>
      <c r="H33" s="236">
        <v>0</v>
      </c>
      <c r="I33" s="366">
        <v>892.5</v>
      </c>
      <c r="J33" s="366">
        <v>1050</v>
      </c>
      <c r="K33" s="366">
        <v>940.3965452308621</v>
      </c>
      <c r="L33" s="366">
        <v>10587.400000000001</v>
      </c>
      <c r="M33" s="366">
        <v>682.5</v>
      </c>
      <c r="N33" s="366">
        <v>892.5</v>
      </c>
      <c r="O33" s="366">
        <v>752.35272459499276</v>
      </c>
      <c r="P33" s="366">
        <v>2760.6</v>
      </c>
      <c r="Q33" s="367">
        <v>651</v>
      </c>
      <c r="R33" s="366">
        <v>924</v>
      </c>
      <c r="S33" s="366">
        <v>694.34900603553831</v>
      </c>
      <c r="T33" s="366">
        <v>30739</v>
      </c>
      <c r="U33" s="366">
        <v>651</v>
      </c>
      <c r="V33" s="366">
        <v>892.5</v>
      </c>
      <c r="W33" s="366">
        <v>714.23502091753505</v>
      </c>
      <c r="X33" s="367">
        <v>14375</v>
      </c>
      <c r="Y33" s="469"/>
      <c r="Z33" s="387"/>
      <c r="AA33" s="387"/>
      <c r="AB33" s="387"/>
      <c r="AC33" s="387"/>
      <c r="AD33" s="387"/>
      <c r="AE33" s="387"/>
      <c r="AF33" s="387"/>
      <c r="AG33" s="387"/>
      <c r="AH33" s="387"/>
      <c r="AI33" s="387"/>
      <c r="AJ33" s="387"/>
      <c r="AK33" s="387"/>
      <c r="AL33" s="387"/>
      <c r="AM33" s="387"/>
      <c r="AN33" s="387"/>
      <c r="AO33" s="387"/>
      <c r="AP33" s="135"/>
    </row>
    <row r="34" spans="1:42" ht="12" customHeight="1" x14ac:dyDescent="0.15">
      <c r="A34" s="135"/>
      <c r="B34" s="162" t="s">
        <v>264</v>
      </c>
      <c r="C34" s="322">
        <v>2</v>
      </c>
      <c r="D34" s="165" t="s">
        <v>280</v>
      </c>
      <c r="E34" s="236">
        <v>0</v>
      </c>
      <c r="F34" s="236">
        <v>0</v>
      </c>
      <c r="G34" s="236">
        <v>0</v>
      </c>
      <c r="H34" s="236">
        <v>0</v>
      </c>
      <c r="I34" s="366">
        <v>840</v>
      </c>
      <c r="J34" s="366">
        <v>1155</v>
      </c>
      <c r="K34" s="366">
        <v>992.43265024514847</v>
      </c>
      <c r="L34" s="366">
        <v>8068.2999999999993</v>
      </c>
      <c r="M34" s="366">
        <v>661.5</v>
      </c>
      <c r="N34" s="366">
        <v>829.5</v>
      </c>
      <c r="O34" s="366">
        <v>714.8611274221962</v>
      </c>
      <c r="P34" s="366">
        <v>1967.1</v>
      </c>
      <c r="Q34" s="366">
        <v>682.5</v>
      </c>
      <c r="R34" s="366">
        <v>892.5</v>
      </c>
      <c r="S34" s="366">
        <v>727.62999489776882</v>
      </c>
      <c r="T34" s="366">
        <v>39730.199999999997</v>
      </c>
      <c r="U34" s="366">
        <v>682.5</v>
      </c>
      <c r="V34" s="366">
        <v>945</v>
      </c>
      <c r="W34" s="366">
        <v>718.55897346194195</v>
      </c>
      <c r="X34" s="367">
        <v>23686.7</v>
      </c>
      <c r="Y34" s="469"/>
      <c r="Z34" s="387"/>
      <c r="AA34" s="387"/>
      <c r="AB34" s="387"/>
      <c r="AC34" s="387"/>
      <c r="AD34" s="387"/>
      <c r="AE34" s="387"/>
      <c r="AF34" s="387"/>
      <c r="AG34" s="387"/>
      <c r="AH34" s="387"/>
      <c r="AI34" s="387"/>
      <c r="AJ34" s="387"/>
      <c r="AK34" s="387"/>
      <c r="AL34" s="387"/>
      <c r="AM34" s="387"/>
      <c r="AN34" s="387"/>
      <c r="AO34" s="387"/>
      <c r="AP34" s="135"/>
    </row>
    <row r="35" spans="1:42" ht="12" customHeight="1" x14ac:dyDescent="0.15">
      <c r="A35" s="135"/>
      <c r="B35" s="162"/>
      <c r="C35" s="322">
        <v>3</v>
      </c>
      <c r="D35" s="165"/>
      <c r="E35" s="236">
        <v>0</v>
      </c>
      <c r="F35" s="236">
        <v>0</v>
      </c>
      <c r="G35" s="236">
        <v>0</v>
      </c>
      <c r="H35" s="236">
        <v>0</v>
      </c>
      <c r="I35" s="366">
        <v>840</v>
      </c>
      <c r="J35" s="366">
        <v>1155</v>
      </c>
      <c r="K35" s="366">
        <v>927.14755163224538</v>
      </c>
      <c r="L35" s="366">
        <v>9047.7000000000007</v>
      </c>
      <c r="M35" s="366">
        <v>661.5</v>
      </c>
      <c r="N35" s="366">
        <v>829.5</v>
      </c>
      <c r="O35" s="366">
        <v>703.61861079955122</v>
      </c>
      <c r="P35" s="366">
        <v>4095.8999999999996</v>
      </c>
      <c r="Q35" s="366">
        <v>682.5</v>
      </c>
      <c r="R35" s="366">
        <v>903</v>
      </c>
      <c r="S35" s="366">
        <v>773.93126105352724</v>
      </c>
      <c r="T35" s="366">
        <v>33636.199999999997</v>
      </c>
      <c r="U35" s="366">
        <v>693</v>
      </c>
      <c r="V35" s="366">
        <v>903</v>
      </c>
      <c r="W35" s="366">
        <v>741.04692178704045</v>
      </c>
      <c r="X35" s="367">
        <v>13884.5</v>
      </c>
      <c r="Y35" s="469"/>
      <c r="Z35" s="387"/>
      <c r="AA35" s="387"/>
      <c r="AB35" s="387"/>
      <c r="AC35" s="387"/>
      <c r="AD35" s="387"/>
      <c r="AE35" s="387"/>
      <c r="AF35" s="387"/>
      <c r="AG35" s="387"/>
      <c r="AH35" s="387"/>
      <c r="AI35" s="387"/>
      <c r="AJ35" s="387"/>
      <c r="AK35" s="387"/>
      <c r="AL35" s="387"/>
      <c r="AM35" s="387"/>
      <c r="AN35" s="387"/>
      <c r="AO35" s="387"/>
      <c r="AP35" s="135"/>
    </row>
    <row r="36" spans="1:42" ht="12" customHeight="1" x14ac:dyDescent="0.15">
      <c r="A36" s="135"/>
      <c r="B36" s="162"/>
      <c r="C36" s="322">
        <v>4</v>
      </c>
      <c r="D36" s="165"/>
      <c r="E36" s="236">
        <v>0</v>
      </c>
      <c r="F36" s="236">
        <v>0</v>
      </c>
      <c r="G36" s="236">
        <v>0</v>
      </c>
      <c r="H36" s="236">
        <v>0</v>
      </c>
      <c r="I36" s="366">
        <v>840</v>
      </c>
      <c r="J36" s="366">
        <v>1155</v>
      </c>
      <c r="K36" s="366">
        <v>975.94903498190604</v>
      </c>
      <c r="L36" s="366">
        <v>13292</v>
      </c>
      <c r="M36" s="366">
        <v>672</v>
      </c>
      <c r="N36" s="366">
        <v>892.5</v>
      </c>
      <c r="O36" s="366">
        <v>710.74031585220519</v>
      </c>
      <c r="P36" s="366">
        <v>3148.4</v>
      </c>
      <c r="Q36" s="366">
        <v>714</v>
      </c>
      <c r="R36" s="366">
        <v>924</v>
      </c>
      <c r="S36" s="366">
        <v>787.98606163730051</v>
      </c>
      <c r="T36" s="366">
        <v>31388.7</v>
      </c>
      <c r="U36" s="366">
        <v>735</v>
      </c>
      <c r="V36" s="366">
        <v>924</v>
      </c>
      <c r="W36" s="366">
        <v>783.44997024399936</v>
      </c>
      <c r="X36" s="367">
        <v>15720.5</v>
      </c>
      <c r="Y36" s="469"/>
      <c r="Z36" s="387"/>
      <c r="AA36" s="387"/>
      <c r="AB36" s="387"/>
      <c r="AC36" s="387"/>
      <c r="AD36" s="387"/>
      <c r="AE36" s="387"/>
      <c r="AF36" s="387"/>
      <c r="AG36" s="387"/>
      <c r="AH36" s="387"/>
      <c r="AI36" s="387"/>
      <c r="AJ36" s="387"/>
      <c r="AK36" s="387"/>
      <c r="AL36" s="387"/>
      <c r="AM36" s="387"/>
      <c r="AN36" s="387"/>
      <c r="AO36" s="387"/>
      <c r="AP36" s="135"/>
    </row>
    <row r="37" spans="1:42" ht="12" customHeight="1" x14ac:dyDescent="0.15">
      <c r="A37" s="135"/>
      <c r="B37" s="162"/>
      <c r="C37" s="322">
        <v>5</v>
      </c>
      <c r="D37" s="165"/>
      <c r="E37" s="236">
        <v>0</v>
      </c>
      <c r="F37" s="236">
        <v>0</v>
      </c>
      <c r="G37" s="236">
        <v>0</v>
      </c>
      <c r="H37" s="236">
        <v>0</v>
      </c>
      <c r="I37" s="366">
        <v>819</v>
      </c>
      <c r="J37" s="366">
        <v>1155</v>
      </c>
      <c r="K37" s="366">
        <v>943.83301800097331</v>
      </c>
      <c r="L37" s="366">
        <v>10720.1</v>
      </c>
      <c r="M37" s="366">
        <v>682.5</v>
      </c>
      <c r="N37" s="366">
        <v>840</v>
      </c>
      <c r="O37" s="366">
        <v>717.03815925542949</v>
      </c>
      <c r="P37" s="366">
        <v>3372.8999999999996</v>
      </c>
      <c r="Q37" s="366">
        <v>693</v>
      </c>
      <c r="R37" s="366">
        <v>924</v>
      </c>
      <c r="S37" s="366">
        <v>758.40391423936819</v>
      </c>
      <c r="T37" s="366">
        <v>38915.800000000003</v>
      </c>
      <c r="U37" s="366">
        <v>735</v>
      </c>
      <c r="V37" s="366">
        <v>924</v>
      </c>
      <c r="W37" s="366">
        <v>758.61157773969217</v>
      </c>
      <c r="X37" s="367">
        <v>15831.699999999999</v>
      </c>
      <c r="Y37" s="469"/>
      <c r="Z37" s="387"/>
      <c r="AA37" s="387"/>
      <c r="AB37" s="387"/>
      <c r="AC37" s="387"/>
      <c r="AD37" s="387"/>
      <c r="AE37" s="387"/>
      <c r="AF37" s="387"/>
      <c r="AG37" s="387"/>
      <c r="AH37" s="387"/>
      <c r="AI37" s="387"/>
      <c r="AJ37" s="387"/>
      <c r="AK37" s="387"/>
      <c r="AL37" s="387"/>
      <c r="AM37" s="387"/>
      <c r="AN37" s="387"/>
      <c r="AO37" s="387"/>
      <c r="AP37" s="135"/>
    </row>
    <row r="38" spans="1:42" ht="12" customHeight="1" x14ac:dyDescent="0.15">
      <c r="A38" s="135"/>
      <c r="B38" s="162"/>
      <c r="C38" s="322">
        <v>6</v>
      </c>
      <c r="D38" s="165"/>
      <c r="E38" s="236">
        <v>0</v>
      </c>
      <c r="F38" s="236">
        <v>0</v>
      </c>
      <c r="G38" s="236">
        <v>0</v>
      </c>
      <c r="H38" s="236">
        <v>0</v>
      </c>
      <c r="I38" s="366">
        <v>840</v>
      </c>
      <c r="J38" s="366">
        <v>1207.5</v>
      </c>
      <c r="K38" s="366">
        <v>1023.7873321042928</v>
      </c>
      <c r="L38" s="366">
        <v>5536</v>
      </c>
      <c r="M38" s="366">
        <v>630</v>
      </c>
      <c r="N38" s="366">
        <v>829.5</v>
      </c>
      <c r="O38" s="366">
        <v>697.33136777336222</v>
      </c>
      <c r="P38" s="366">
        <v>3162.8</v>
      </c>
      <c r="Q38" s="366">
        <v>672</v>
      </c>
      <c r="R38" s="366">
        <v>903</v>
      </c>
      <c r="S38" s="366">
        <v>737.12372295441219</v>
      </c>
      <c r="T38" s="366">
        <v>19989.3</v>
      </c>
      <c r="U38" s="366">
        <v>693</v>
      </c>
      <c r="V38" s="366">
        <v>924</v>
      </c>
      <c r="W38" s="366">
        <v>744.95509079118051</v>
      </c>
      <c r="X38" s="367">
        <v>15058</v>
      </c>
      <c r="Y38" s="469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135"/>
    </row>
    <row r="39" spans="1:42" ht="12" customHeight="1" x14ac:dyDescent="0.15">
      <c r="A39" s="135"/>
      <c r="B39" s="162"/>
      <c r="C39" s="322">
        <v>7</v>
      </c>
      <c r="D39" s="165"/>
      <c r="E39" s="236">
        <v>0</v>
      </c>
      <c r="F39" s="236">
        <v>0</v>
      </c>
      <c r="G39" s="236">
        <v>0</v>
      </c>
      <c r="H39" s="236">
        <v>0</v>
      </c>
      <c r="I39" s="366">
        <v>787.5</v>
      </c>
      <c r="J39" s="366">
        <v>1207.5</v>
      </c>
      <c r="K39" s="366">
        <v>917.93971886049394</v>
      </c>
      <c r="L39" s="366">
        <v>11272.099999999999</v>
      </c>
      <c r="M39" s="366">
        <v>630</v>
      </c>
      <c r="N39" s="366">
        <v>924</v>
      </c>
      <c r="O39" s="366">
        <v>718.08155487804879</v>
      </c>
      <c r="P39" s="366">
        <v>2358.1999999999998</v>
      </c>
      <c r="Q39" s="366">
        <v>609</v>
      </c>
      <c r="R39" s="366">
        <v>997.5</v>
      </c>
      <c r="S39" s="366">
        <v>739.0541658231873</v>
      </c>
      <c r="T39" s="366">
        <v>36359.1</v>
      </c>
      <c r="U39" s="366">
        <v>632.1</v>
      </c>
      <c r="V39" s="366">
        <v>924</v>
      </c>
      <c r="W39" s="366">
        <v>710.37526828672844</v>
      </c>
      <c r="X39" s="367">
        <v>25494.9</v>
      </c>
      <c r="Y39" s="469"/>
      <c r="Z39" s="387"/>
      <c r="AA39" s="387"/>
      <c r="AB39" s="387"/>
      <c r="AC39" s="387"/>
      <c r="AD39" s="387"/>
      <c r="AE39" s="387"/>
      <c r="AF39" s="387"/>
      <c r="AG39" s="387"/>
      <c r="AH39" s="387"/>
      <c r="AI39" s="387"/>
      <c r="AJ39" s="387"/>
      <c r="AK39" s="387"/>
      <c r="AL39" s="387"/>
      <c r="AM39" s="387"/>
      <c r="AN39" s="387"/>
      <c r="AO39" s="387"/>
      <c r="AP39" s="135"/>
    </row>
    <row r="40" spans="1:42" ht="12" customHeight="1" x14ac:dyDescent="0.15">
      <c r="A40" s="135"/>
      <c r="B40" s="341"/>
      <c r="C40" s="299">
        <v>8</v>
      </c>
      <c r="D40" s="166"/>
      <c r="E40" s="238">
        <v>0</v>
      </c>
      <c r="F40" s="238">
        <v>0</v>
      </c>
      <c r="G40" s="238">
        <v>0</v>
      </c>
      <c r="H40" s="238">
        <v>0</v>
      </c>
      <c r="I40" s="369">
        <v>840</v>
      </c>
      <c r="J40" s="369">
        <v>1207.5</v>
      </c>
      <c r="K40" s="369">
        <v>938.99902878772775</v>
      </c>
      <c r="L40" s="369">
        <v>5787.9</v>
      </c>
      <c r="M40" s="369">
        <v>651</v>
      </c>
      <c r="N40" s="369">
        <v>924</v>
      </c>
      <c r="O40" s="369">
        <v>719.01893644617394</v>
      </c>
      <c r="P40" s="369">
        <v>2889.8</v>
      </c>
      <c r="Q40" s="369">
        <v>651</v>
      </c>
      <c r="R40" s="369">
        <v>945</v>
      </c>
      <c r="S40" s="369">
        <v>721.64387986043425</v>
      </c>
      <c r="T40" s="369">
        <v>30365</v>
      </c>
      <c r="U40" s="369">
        <v>661.5</v>
      </c>
      <c r="V40" s="369">
        <v>924</v>
      </c>
      <c r="W40" s="369">
        <v>730.0868173065702</v>
      </c>
      <c r="X40" s="368">
        <v>18144.3</v>
      </c>
      <c r="Y40" s="469"/>
      <c r="Z40" s="387"/>
      <c r="AA40" s="387"/>
      <c r="AB40" s="387"/>
      <c r="AC40" s="387"/>
      <c r="AD40" s="387"/>
      <c r="AE40" s="387"/>
      <c r="AF40" s="387"/>
      <c r="AG40" s="387"/>
      <c r="AH40" s="387"/>
      <c r="AI40" s="387"/>
      <c r="AJ40" s="387"/>
      <c r="AK40" s="387"/>
      <c r="AL40" s="387"/>
      <c r="AM40" s="387"/>
      <c r="AN40" s="387"/>
      <c r="AO40" s="387"/>
      <c r="AP40" s="135"/>
    </row>
    <row r="41" spans="1:42" ht="12" customHeight="1" x14ac:dyDescent="0.15">
      <c r="A41" s="165"/>
      <c r="B41" s="461"/>
      <c r="C41" s="462"/>
      <c r="D41" s="377"/>
      <c r="E41" s="336"/>
      <c r="F41" s="336"/>
      <c r="G41" s="336"/>
      <c r="H41" s="336"/>
      <c r="I41" s="366"/>
      <c r="J41" s="366"/>
      <c r="K41" s="366"/>
      <c r="L41" s="366"/>
      <c r="M41" s="366"/>
      <c r="N41" s="366"/>
      <c r="O41" s="366"/>
      <c r="P41" s="366"/>
      <c r="Q41" s="366"/>
      <c r="R41" s="366"/>
      <c r="S41" s="366"/>
      <c r="T41" s="366"/>
      <c r="U41" s="366"/>
      <c r="V41" s="366"/>
      <c r="W41" s="366"/>
      <c r="X41" s="366"/>
      <c r="Y41" s="468"/>
      <c r="Z41" s="387"/>
      <c r="AA41" s="387"/>
      <c r="AB41" s="387"/>
      <c r="AC41" s="387"/>
      <c r="AD41" s="387"/>
      <c r="AE41" s="387"/>
      <c r="AF41" s="387"/>
      <c r="AG41" s="387"/>
      <c r="AH41" s="387"/>
      <c r="AI41" s="387"/>
      <c r="AJ41" s="387"/>
      <c r="AK41" s="387"/>
      <c r="AL41" s="387"/>
      <c r="AM41" s="387"/>
      <c r="AN41" s="387"/>
      <c r="AO41" s="387"/>
      <c r="AP41" s="135"/>
    </row>
    <row r="42" spans="1:42" ht="12" customHeight="1" x14ac:dyDescent="0.15">
      <c r="A42" s="165"/>
      <c r="B42" s="463"/>
      <c r="C42" s="464"/>
      <c r="D42" s="381"/>
      <c r="E42" s="336"/>
      <c r="F42" s="336"/>
      <c r="G42" s="336"/>
      <c r="H42" s="33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468"/>
      <c r="Z42" s="387"/>
      <c r="AA42" s="387"/>
      <c r="AB42" s="387"/>
      <c r="AC42" s="387"/>
      <c r="AD42" s="387"/>
      <c r="AE42" s="387"/>
      <c r="AF42" s="387"/>
      <c r="AG42" s="387"/>
      <c r="AH42" s="387"/>
      <c r="AI42" s="387"/>
      <c r="AJ42" s="387"/>
      <c r="AK42" s="387"/>
      <c r="AL42" s="387"/>
      <c r="AM42" s="387"/>
      <c r="AN42" s="387"/>
      <c r="AO42" s="387"/>
      <c r="AP42" s="135"/>
    </row>
    <row r="43" spans="1:42" ht="12" customHeight="1" x14ac:dyDescent="0.15">
      <c r="A43" s="165"/>
      <c r="B43" s="463">
        <v>41122</v>
      </c>
      <c r="C43" s="464"/>
      <c r="D43" s="381">
        <v>41136</v>
      </c>
      <c r="E43" s="236">
        <v>0</v>
      </c>
      <c r="F43" s="236">
        <v>0</v>
      </c>
      <c r="G43" s="236">
        <v>0</v>
      </c>
      <c r="H43" s="236">
        <v>0</v>
      </c>
      <c r="I43" s="470">
        <v>840</v>
      </c>
      <c r="J43" s="470">
        <v>1155</v>
      </c>
      <c r="K43" s="470">
        <v>933.2854749248902</v>
      </c>
      <c r="L43" s="470">
        <v>2528.9</v>
      </c>
      <c r="M43" s="470">
        <v>651</v>
      </c>
      <c r="N43" s="470">
        <v>924</v>
      </c>
      <c r="O43" s="470">
        <v>712.99774118332869</v>
      </c>
      <c r="P43" s="470">
        <v>1045.7</v>
      </c>
      <c r="Q43" s="470">
        <v>651</v>
      </c>
      <c r="R43" s="470">
        <v>945</v>
      </c>
      <c r="S43" s="470">
        <v>719.89792519495063</v>
      </c>
      <c r="T43" s="470">
        <v>13714.8</v>
      </c>
      <c r="U43" s="470">
        <v>661.5</v>
      </c>
      <c r="V43" s="470">
        <v>924</v>
      </c>
      <c r="W43" s="470">
        <v>725.10449660013171</v>
      </c>
      <c r="X43" s="470">
        <v>10090.5</v>
      </c>
      <c r="Y43" s="468"/>
      <c r="Z43" s="387"/>
      <c r="AA43" s="387"/>
      <c r="AB43" s="387"/>
      <c r="AC43" s="387"/>
      <c r="AD43" s="387"/>
      <c r="AE43" s="387"/>
      <c r="AF43" s="387"/>
      <c r="AG43" s="387"/>
      <c r="AH43" s="387"/>
      <c r="AI43" s="387"/>
      <c r="AJ43" s="387"/>
      <c r="AK43" s="387"/>
      <c r="AL43" s="387"/>
      <c r="AM43" s="387"/>
      <c r="AN43" s="387"/>
      <c r="AO43" s="387"/>
      <c r="AP43" s="135"/>
    </row>
    <row r="44" spans="1:42" ht="12" customHeight="1" x14ac:dyDescent="0.15">
      <c r="A44" s="135"/>
      <c r="B44" s="463">
        <v>41137</v>
      </c>
      <c r="C44" s="464"/>
      <c r="D44" s="381">
        <v>41152</v>
      </c>
      <c r="E44" s="237">
        <v>0</v>
      </c>
      <c r="F44" s="236">
        <v>0</v>
      </c>
      <c r="G44" s="236">
        <v>0</v>
      </c>
      <c r="H44" s="236">
        <v>0</v>
      </c>
      <c r="I44" s="366">
        <v>840</v>
      </c>
      <c r="J44" s="366">
        <v>1207.5</v>
      </c>
      <c r="K44" s="366">
        <v>943.32720588235293</v>
      </c>
      <c r="L44" s="366">
        <v>3259</v>
      </c>
      <c r="M44" s="366">
        <v>651</v>
      </c>
      <c r="N44" s="366">
        <v>924</v>
      </c>
      <c r="O44" s="366">
        <v>727.80427386774397</v>
      </c>
      <c r="P44" s="366">
        <v>1844.1</v>
      </c>
      <c r="Q44" s="366">
        <v>661.5</v>
      </c>
      <c r="R44" s="366">
        <v>945</v>
      </c>
      <c r="S44" s="366">
        <v>723.42425204348842</v>
      </c>
      <c r="T44" s="366">
        <v>16650.2</v>
      </c>
      <c r="U44" s="366">
        <v>661.5</v>
      </c>
      <c r="V44" s="366">
        <v>924</v>
      </c>
      <c r="W44" s="366">
        <v>735.04492207395322</v>
      </c>
      <c r="X44" s="366">
        <v>8053.8</v>
      </c>
      <c r="Y44" s="468"/>
      <c r="Z44" s="469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</row>
    <row r="45" spans="1:42" ht="15" customHeight="1" x14ac:dyDescent="0.15">
      <c r="B45" s="465"/>
      <c r="C45" s="466"/>
      <c r="D45" s="386"/>
      <c r="E45" s="238"/>
      <c r="F45" s="238"/>
      <c r="G45" s="239"/>
      <c r="H45" s="239"/>
      <c r="I45" s="471"/>
      <c r="J45" s="471"/>
      <c r="K45" s="471"/>
      <c r="L45" s="472"/>
      <c r="M45" s="471"/>
      <c r="N45" s="471"/>
      <c r="O45" s="471"/>
      <c r="P45" s="472"/>
      <c r="Q45" s="471"/>
      <c r="R45" s="471"/>
      <c r="S45" s="471"/>
      <c r="T45" s="472"/>
      <c r="U45" s="471"/>
      <c r="V45" s="471"/>
      <c r="W45" s="471"/>
      <c r="X45" s="472"/>
      <c r="Y45" s="468"/>
      <c r="Z45" s="468"/>
    </row>
    <row r="46" spans="1:42" ht="12.75" customHeight="1" x14ac:dyDescent="0.15">
      <c r="B46" s="179" t="s">
        <v>106</v>
      </c>
      <c r="C46" s="136" t="s">
        <v>193</v>
      </c>
      <c r="I46" s="468"/>
      <c r="J46" s="468"/>
      <c r="K46" s="468"/>
      <c r="L46" s="473" t="s">
        <v>194</v>
      </c>
      <c r="M46" s="468" t="s">
        <v>322</v>
      </c>
      <c r="N46" s="468"/>
      <c r="O46" s="468"/>
      <c r="P46" s="468"/>
      <c r="Q46" s="468"/>
      <c r="R46" s="468"/>
      <c r="S46" s="468"/>
      <c r="T46" s="468"/>
      <c r="U46" s="468"/>
      <c r="V46" s="468"/>
      <c r="W46" s="468"/>
      <c r="X46" s="468"/>
    </row>
    <row r="47" spans="1:42" x14ac:dyDescent="0.15">
      <c r="B47" s="220" t="s">
        <v>108</v>
      </c>
      <c r="C47" s="136" t="s">
        <v>196</v>
      </c>
      <c r="I47" s="468"/>
      <c r="J47" s="468"/>
      <c r="K47" s="468"/>
      <c r="L47" s="468"/>
      <c r="M47" s="468" t="s">
        <v>323</v>
      </c>
      <c r="N47" s="468"/>
      <c r="O47" s="468"/>
      <c r="P47" s="468"/>
      <c r="Q47" s="468"/>
      <c r="R47" s="468"/>
      <c r="S47" s="468"/>
      <c r="T47" s="468"/>
      <c r="U47" s="468"/>
      <c r="V47" s="468"/>
      <c r="W47" s="468"/>
      <c r="X47" s="468"/>
    </row>
    <row r="48" spans="1:42" x14ac:dyDescent="0.15">
      <c r="B48" s="220" t="s">
        <v>198</v>
      </c>
      <c r="C48" s="136" t="s">
        <v>109</v>
      </c>
      <c r="X48" s="337"/>
      <c r="Y48" s="135"/>
      <c r="Z48" s="135"/>
    </row>
    <row r="49" spans="2:26" x14ac:dyDescent="0.15">
      <c r="B49" s="220"/>
      <c r="X49" s="337"/>
      <c r="Y49" s="135"/>
      <c r="Z49" s="135"/>
    </row>
    <row r="50" spans="2:26" x14ac:dyDescent="0.15">
      <c r="X50" s="337"/>
      <c r="Y50" s="135"/>
      <c r="Z50" s="135"/>
    </row>
    <row r="51" spans="2:26" x14ac:dyDescent="0.15">
      <c r="X51" s="337"/>
      <c r="Y51" s="135"/>
      <c r="Z51" s="135"/>
    </row>
    <row r="52" spans="2:26" x14ac:dyDescent="0.15"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337"/>
      <c r="Y52" s="135"/>
      <c r="Z52" s="135"/>
    </row>
    <row r="53" spans="2:26" x14ac:dyDescent="0.15">
      <c r="X53" s="337"/>
      <c r="Y53" s="135"/>
      <c r="Z53" s="135"/>
    </row>
    <row r="54" spans="2:26" x14ac:dyDescent="0.15">
      <c r="X54" s="337"/>
      <c r="Y54" s="135"/>
      <c r="Z54" s="135"/>
    </row>
    <row r="55" spans="2:26" x14ac:dyDescent="0.15">
      <c r="X55" s="337"/>
      <c r="Y55" s="135"/>
      <c r="Z55" s="135"/>
    </row>
    <row r="56" spans="2:26" x14ac:dyDescent="0.15">
      <c r="X56" s="387"/>
      <c r="Y56" s="135"/>
      <c r="Z56" s="135"/>
    </row>
    <row r="57" spans="2:26" x14ac:dyDescent="0.15">
      <c r="X57" s="387"/>
      <c r="Y57" s="135"/>
      <c r="Z57" s="135"/>
    </row>
    <row r="58" spans="2:26" x14ac:dyDescent="0.15">
      <c r="X58" s="387"/>
      <c r="Y58" s="135"/>
      <c r="Z58" s="135"/>
    </row>
    <row r="59" spans="2:26" x14ac:dyDescent="0.15">
      <c r="X59" s="387"/>
      <c r="Y59" s="135"/>
      <c r="Z59" s="135"/>
    </row>
    <row r="60" spans="2:26" x14ac:dyDescent="0.15">
      <c r="X60" s="135"/>
      <c r="Y60" s="135"/>
      <c r="Z60" s="135"/>
    </row>
    <row r="61" spans="2:26" x14ac:dyDescent="0.15">
      <c r="X61" s="135"/>
      <c r="Y61" s="135"/>
      <c r="Z61" s="135"/>
    </row>
    <row r="62" spans="2:26" x14ac:dyDescent="0.15">
      <c r="X62" s="135"/>
      <c r="Y62" s="135"/>
      <c r="Z62" s="135"/>
    </row>
  </sheetData>
  <phoneticPr fontId="6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zoomScale="75" zoomScaleNormal="75" workbookViewId="0"/>
  </sheetViews>
  <sheetFormatPr defaultColWidth="7.5" defaultRowHeight="12" x14ac:dyDescent="0.15"/>
  <cols>
    <col min="1" max="1" width="0.75" style="136" customWidth="1"/>
    <col min="2" max="2" width="5.5" style="136" customWidth="1"/>
    <col min="3" max="3" width="2.875" style="136" customWidth="1"/>
    <col min="4" max="4" width="5.7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1" width="5.625" style="136" customWidth="1"/>
    <col min="22" max="23" width="5.875" style="136" customWidth="1"/>
    <col min="24" max="24" width="8.25" style="136" customWidth="1"/>
    <col min="25" max="16384" width="7.5" style="136"/>
  </cols>
  <sheetData>
    <row r="1" spans="1:45" ht="15" customHeight="1" x14ac:dyDescent="0.15">
      <c r="B1" s="354"/>
      <c r="C1" s="354"/>
      <c r="D1" s="354"/>
    </row>
    <row r="2" spans="1:45" ht="12.75" customHeight="1" x14ac:dyDescent="0.15">
      <c r="B2" s="136" t="s">
        <v>324</v>
      </c>
      <c r="C2" s="321"/>
      <c r="D2" s="321"/>
      <c r="Z2" s="135"/>
      <c r="AA2" s="135"/>
    </row>
    <row r="3" spans="1:45" ht="12.75" customHeight="1" x14ac:dyDescent="0.15">
      <c r="B3" s="321"/>
      <c r="C3" s="321"/>
      <c r="D3" s="321"/>
      <c r="X3" s="137" t="s">
        <v>325</v>
      </c>
      <c r="Z3" s="135"/>
      <c r="AA3" s="135"/>
    </row>
    <row r="4" spans="1:45" ht="3.75" customHeight="1" x14ac:dyDescent="0.15"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Z4" s="135"/>
      <c r="AA4" s="135"/>
    </row>
    <row r="5" spans="1:45" ht="12" customHeight="1" x14ac:dyDescent="0.15">
      <c r="A5" s="165"/>
      <c r="B5" s="301"/>
      <c r="C5" s="454" t="s">
        <v>258</v>
      </c>
      <c r="D5" s="455"/>
      <c r="E5" s="474" t="s">
        <v>326</v>
      </c>
      <c r="F5" s="475"/>
      <c r="G5" s="475"/>
      <c r="H5" s="476"/>
      <c r="I5" s="138" t="s">
        <v>327</v>
      </c>
      <c r="J5" s="456"/>
      <c r="K5" s="456"/>
      <c r="L5" s="457"/>
      <c r="M5" s="138" t="s">
        <v>328</v>
      </c>
      <c r="N5" s="456"/>
      <c r="O5" s="456"/>
      <c r="P5" s="457"/>
      <c r="Q5" s="138" t="s">
        <v>329</v>
      </c>
      <c r="R5" s="456"/>
      <c r="S5" s="456"/>
      <c r="T5" s="457"/>
      <c r="U5" s="138" t="s">
        <v>330</v>
      </c>
      <c r="V5" s="456"/>
      <c r="W5" s="456"/>
      <c r="X5" s="457"/>
      <c r="Z5" s="337"/>
      <c r="AA5" s="282"/>
      <c r="AB5" s="282"/>
      <c r="AC5" s="282"/>
      <c r="AD5" s="282"/>
      <c r="AE5" s="282"/>
      <c r="AF5" s="282"/>
      <c r="AG5" s="282"/>
      <c r="AH5" s="282"/>
    </row>
    <row r="6" spans="1:45" ht="12" customHeight="1" x14ac:dyDescent="0.15">
      <c r="A6" s="165"/>
      <c r="B6" s="161"/>
      <c r="C6" s="153"/>
      <c r="D6" s="166"/>
      <c r="E6" s="153"/>
      <c r="F6" s="458"/>
      <c r="G6" s="458"/>
      <c r="H6" s="459"/>
      <c r="I6" s="153"/>
      <c r="J6" s="458"/>
      <c r="K6" s="458"/>
      <c r="L6" s="459"/>
      <c r="M6" s="153"/>
      <c r="N6" s="458"/>
      <c r="O6" s="458"/>
      <c r="P6" s="459"/>
      <c r="Q6" s="153"/>
      <c r="R6" s="458"/>
      <c r="S6" s="458"/>
      <c r="T6" s="459"/>
      <c r="U6" s="153"/>
      <c r="V6" s="458"/>
      <c r="W6" s="458"/>
      <c r="X6" s="459"/>
      <c r="Z6" s="337"/>
      <c r="AA6" s="158"/>
      <c r="AB6" s="158"/>
      <c r="AC6" s="158"/>
      <c r="AD6" s="158"/>
      <c r="AE6" s="158"/>
      <c r="AF6" s="158"/>
      <c r="AG6" s="158"/>
      <c r="AH6" s="158"/>
    </row>
    <row r="7" spans="1:45" ht="12" customHeight="1" x14ac:dyDescent="0.15">
      <c r="A7" s="165"/>
      <c r="B7" s="331" t="s">
        <v>316</v>
      </c>
      <c r="C7" s="332"/>
      <c r="D7" s="333"/>
      <c r="E7" s="360" t="s">
        <v>275</v>
      </c>
      <c r="F7" s="360" t="s">
        <v>173</v>
      </c>
      <c r="G7" s="360" t="s">
        <v>276</v>
      </c>
      <c r="H7" s="360" t="s">
        <v>96</v>
      </c>
      <c r="I7" s="360" t="s">
        <v>275</v>
      </c>
      <c r="J7" s="360" t="s">
        <v>173</v>
      </c>
      <c r="K7" s="360" t="s">
        <v>276</v>
      </c>
      <c r="L7" s="360" t="s">
        <v>96</v>
      </c>
      <c r="M7" s="360" t="s">
        <v>275</v>
      </c>
      <c r="N7" s="360" t="s">
        <v>173</v>
      </c>
      <c r="O7" s="360" t="s">
        <v>276</v>
      </c>
      <c r="P7" s="360" t="s">
        <v>96</v>
      </c>
      <c r="Q7" s="360" t="s">
        <v>275</v>
      </c>
      <c r="R7" s="360" t="s">
        <v>173</v>
      </c>
      <c r="S7" s="360" t="s">
        <v>276</v>
      </c>
      <c r="T7" s="360" t="s">
        <v>96</v>
      </c>
      <c r="U7" s="360" t="s">
        <v>275</v>
      </c>
      <c r="V7" s="360" t="s">
        <v>173</v>
      </c>
      <c r="W7" s="360" t="s">
        <v>276</v>
      </c>
      <c r="X7" s="360" t="s">
        <v>96</v>
      </c>
      <c r="Z7" s="337"/>
      <c r="AA7" s="158"/>
      <c r="AB7" s="158"/>
      <c r="AC7" s="158"/>
      <c r="AD7" s="158"/>
      <c r="AE7" s="158"/>
      <c r="AF7" s="158"/>
      <c r="AG7" s="158"/>
      <c r="AH7" s="158"/>
    </row>
    <row r="8" spans="1:45" ht="12" customHeight="1" x14ac:dyDescent="0.15">
      <c r="A8" s="165"/>
      <c r="B8" s="153"/>
      <c r="C8" s="154"/>
      <c r="D8" s="166"/>
      <c r="E8" s="361"/>
      <c r="F8" s="361"/>
      <c r="G8" s="361" t="s">
        <v>277</v>
      </c>
      <c r="H8" s="361"/>
      <c r="I8" s="361"/>
      <c r="J8" s="361"/>
      <c r="K8" s="361" t="s">
        <v>277</v>
      </c>
      <c r="L8" s="361"/>
      <c r="M8" s="361"/>
      <c r="N8" s="361"/>
      <c r="O8" s="361" t="s">
        <v>277</v>
      </c>
      <c r="P8" s="361"/>
      <c r="Q8" s="361"/>
      <c r="R8" s="361"/>
      <c r="S8" s="361" t="s">
        <v>277</v>
      </c>
      <c r="T8" s="361"/>
      <c r="U8" s="361"/>
      <c r="V8" s="361"/>
      <c r="W8" s="361" t="s">
        <v>277</v>
      </c>
      <c r="X8" s="361"/>
      <c r="Z8" s="337"/>
      <c r="AA8" s="158"/>
      <c r="AB8" s="158"/>
      <c r="AC8" s="158"/>
      <c r="AD8" s="158"/>
      <c r="AE8" s="158"/>
      <c r="AF8" s="158"/>
      <c r="AG8" s="158"/>
      <c r="AH8" s="158"/>
    </row>
    <row r="9" spans="1:45" ht="12" customHeight="1" x14ac:dyDescent="0.15">
      <c r="A9" s="165"/>
      <c r="B9" s="334" t="s">
        <v>0</v>
      </c>
      <c r="C9" s="322">
        <v>21</v>
      </c>
      <c r="D9" s="159" t="s">
        <v>1</v>
      </c>
      <c r="E9" s="336">
        <v>693</v>
      </c>
      <c r="F9" s="336">
        <v>1029</v>
      </c>
      <c r="G9" s="336">
        <v>862</v>
      </c>
      <c r="H9" s="336">
        <v>118692</v>
      </c>
      <c r="I9" s="336">
        <v>1575</v>
      </c>
      <c r="J9" s="336">
        <v>2499</v>
      </c>
      <c r="K9" s="336">
        <v>2142</v>
      </c>
      <c r="L9" s="336">
        <v>137205</v>
      </c>
      <c r="M9" s="336">
        <v>1575</v>
      </c>
      <c r="N9" s="336">
        <v>2419</v>
      </c>
      <c r="O9" s="336">
        <v>2060</v>
      </c>
      <c r="P9" s="336">
        <v>155823</v>
      </c>
      <c r="Q9" s="336">
        <v>2100</v>
      </c>
      <c r="R9" s="336">
        <v>3434</v>
      </c>
      <c r="S9" s="336">
        <v>2638</v>
      </c>
      <c r="T9" s="336">
        <v>134682</v>
      </c>
      <c r="U9" s="336">
        <v>609</v>
      </c>
      <c r="V9" s="336">
        <v>901</v>
      </c>
      <c r="W9" s="336">
        <v>717</v>
      </c>
      <c r="X9" s="336">
        <v>271814</v>
      </c>
      <c r="Z9" s="337"/>
      <c r="AA9" s="158"/>
      <c r="AB9" s="158"/>
      <c r="AC9" s="158"/>
      <c r="AD9" s="158"/>
      <c r="AE9" s="158"/>
      <c r="AF9" s="158"/>
      <c r="AG9" s="158"/>
      <c r="AH9" s="158"/>
    </row>
    <row r="10" spans="1:45" ht="12" customHeight="1" x14ac:dyDescent="0.15">
      <c r="A10" s="165"/>
      <c r="B10" s="162"/>
      <c r="C10" s="322">
        <v>22</v>
      </c>
      <c r="D10" s="165"/>
      <c r="E10" s="336">
        <v>683</v>
      </c>
      <c r="F10" s="336">
        <v>998</v>
      </c>
      <c r="G10" s="340">
        <v>854</v>
      </c>
      <c r="H10" s="336">
        <v>135558</v>
      </c>
      <c r="I10" s="336">
        <v>1838</v>
      </c>
      <c r="J10" s="336">
        <v>2678</v>
      </c>
      <c r="K10" s="336">
        <v>2255</v>
      </c>
      <c r="L10" s="336">
        <v>104573</v>
      </c>
      <c r="M10" s="336">
        <v>1733</v>
      </c>
      <c r="N10" s="336">
        <v>2520</v>
      </c>
      <c r="O10" s="336">
        <v>2067</v>
      </c>
      <c r="P10" s="336">
        <v>151744</v>
      </c>
      <c r="Q10" s="336">
        <v>2751</v>
      </c>
      <c r="R10" s="336">
        <v>3570</v>
      </c>
      <c r="S10" s="336">
        <v>3180</v>
      </c>
      <c r="T10" s="336">
        <v>102320</v>
      </c>
      <c r="U10" s="336">
        <v>630</v>
      </c>
      <c r="V10" s="336">
        <v>798</v>
      </c>
      <c r="W10" s="336">
        <v>722</v>
      </c>
      <c r="X10" s="340">
        <v>219835</v>
      </c>
      <c r="Z10" s="337"/>
      <c r="AA10" s="135"/>
      <c r="AB10" s="135"/>
      <c r="AC10" s="135"/>
      <c r="AD10" s="135"/>
      <c r="AE10" s="135"/>
    </row>
    <row r="11" spans="1:45" ht="12" customHeight="1" x14ac:dyDescent="0.15">
      <c r="A11" s="135"/>
      <c r="B11" s="341"/>
      <c r="C11" s="299">
        <v>23</v>
      </c>
      <c r="D11" s="166"/>
      <c r="E11" s="167">
        <v>651</v>
      </c>
      <c r="F11" s="167">
        <v>945</v>
      </c>
      <c r="G11" s="167">
        <v>803.12267139704329</v>
      </c>
      <c r="H11" s="167">
        <v>98182.3</v>
      </c>
      <c r="I11" s="167">
        <v>1995</v>
      </c>
      <c r="J11" s="167">
        <v>2730</v>
      </c>
      <c r="K11" s="167">
        <v>2231.5556094927438</v>
      </c>
      <c r="L11" s="167">
        <v>97541.499999999971</v>
      </c>
      <c r="M11" s="167">
        <v>1417.5</v>
      </c>
      <c r="N11" s="167">
        <v>2362.5</v>
      </c>
      <c r="O11" s="167">
        <v>1995.786598378148</v>
      </c>
      <c r="P11" s="167">
        <v>116475.1</v>
      </c>
      <c r="Q11" s="167">
        <v>2572.5</v>
      </c>
      <c r="R11" s="167">
        <v>3675</v>
      </c>
      <c r="S11" s="167">
        <v>2903.3456418876244</v>
      </c>
      <c r="T11" s="167">
        <v>106831.80000000002</v>
      </c>
      <c r="U11" s="167">
        <v>651</v>
      </c>
      <c r="V11" s="168">
        <v>899.85</v>
      </c>
      <c r="W11" s="167">
        <v>748.82035314616689</v>
      </c>
      <c r="X11" s="168">
        <v>190384.5</v>
      </c>
      <c r="Z11" s="337"/>
      <c r="AA11" s="158"/>
      <c r="AB11" s="158"/>
      <c r="AC11" s="158"/>
      <c r="AD11" s="158"/>
      <c r="AE11" s="135"/>
    </row>
    <row r="12" spans="1:45" ht="12" customHeight="1" x14ac:dyDescent="0.15">
      <c r="A12" s="135"/>
      <c r="B12" s="162" t="s">
        <v>262</v>
      </c>
      <c r="C12" s="322">
        <v>12</v>
      </c>
      <c r="D12" s="165" t="s">
        <v>280</v>
      </c>
      <c r="E12" s="251">
        <v>661.5</v>
      </c>
      <c r="F12" s="233">
        <v>892.5</v>
      </c>
      <c r="G12" s="233">
        <v>759.92244455773653</v>
      </c>
      <c r="H12" s="336">
        <v>10034.5</v>
      </c>
      <c r="I12" s="336">
        <v>2100</v>
      </c>
      <c r="J12" s="336">
        <v>2730</v>
      </c>
      <c r="K12" s="336">
        <v>2338.1281825303563</v>
      </c>
      <c r="L12" s="336">
        <v>6045.3</v>
      </c>
      <c r="M12" s="336">
        <v>1470</v>
      </c>
      <c r="N12" s="336">
        <v>2100</v>
      </c>
      <c r="O12" s="336">
        <v>1841.0984759671746</v>
      </c>
      <c r="P12" s="336">
        <v>9547.2999999999993</v>
      </c>
      <c r="Q12" s="336">
        <v>2782.5</v>
      </c>
      <c r="R12" s="336">
        <v>3570</v>
      </c>
      <c r="S12" s="336">
        <v>3011.2569785474284</v>
      </c>
      <c r="T12" s="336">
        <v>10185.9</v>
      </c>
      <c r="U12" s="336">
        <v>706.65</v>
      </c>
      <c r="V12" s="336">
        <v>796.95</v>
      </c>
      <c r="W12" s="336">
        <v>742.39719256623175</v>
      </c>
      <c r="X12" s="340">
        <v>14033.7</v>
      </c>
      <c r="Z12" s="337"/>
      <c r="AA12" s="247"/>
      <c r="AB12" s="247"/>
      <c r="AC12" s="337"/>
      <c r="AD12" s="337"/>
      <c r="AE12" s="337"/>
      <c r="AF12" s="337"/>
      <c r="AG12" s="337"/>
      <c r="AH12" s="337"/>
      <c r="AI12" s="337"/>
      <c r="AJ12" s="337"/>
      <c r="AK12" s="337"/>
      <c r="AL12" s="337"/>
      <c r="AM12" s="337"/>
      <c r="AN12" s="337"/>
      <c r="AO12" s="337"/>
      <c r="AP12" s="337"/>
      <c r="AQ12" s="337"/>
      <c r="AR12" s="337"/>
      <c r="AS12" s="337"/>
    </row>
    <row r="13" spans="1:45" ht="12" customHeight="1" x14ac:dyDescent="0.15">
      <c r="A13" s="135"/>
      <c r="B13" s="162" t="s">
        <v>264</v>
      </c>
      <c r="C13" s="322">
        <v>1</v>
      </c>
      <c r="D13" s="165" t="s">
        <v>280</v>
      </c>
      <c r="E13" s="233">
        <v>651</v>
      </c>
      <c r="F13" s="233">
        <v>899.95500000000004</v>
      </c>
      <c r="G13" s="251">
        <v>762.4720042796007</v>
      </c>
      <c r="H13" s="336">
        <v>11013.199999999999</v>
      </c>
      <c r="I13" s="336">
        <v>2100</v>
      </c>
      <c r="J13" s="336">
        <v>2467.5</v>
      </c>
      <c r="K13" s="336">
        <v>2195.8730359858082</v>
      </c>
      <c r="L13" s="336">
        <v>4209.6000000000004</v>
      </c>
      <c r="M13" s="336">
        <v>1512</v>
      </c>
      <c r="N13" s="336">
        <v>2100</v>
      </c>
      <c r="O13" s="336">
        <v>1931.7555621040228</v>
      </c>
      <c r="P13" s="336">
        <v>8868.3000000000011</v>
      </c>
      <c r="Q13" s="336">
        <v>2678.55</v>
      </c>
      <c r="R13" s="336">
        <v>3276</v>
      </c>
      <c r="S13" s="336">
        <v>2844.4693865757463</v>
      </c>
      <c r="T13" s="336">
        <v>5960.7999999999993</v>
      </c>
      <c r="U13" s="336">
        <v>693</v>
      </c>
      <c r="V13" s="336">
        <v>796.95</v>
      </c>
      <c r="W13" s="336">
        <v>717.12065031374789</v>
      </c>
      <c r="X13" s="340">
        <v>10061.199999999999</v>
      </c>
      <c r="Z13" s="247"/>
      <c r="AA13" s="247"/>
      <c r="AB13" s="247"/>
      <c r="AC13" s="337"/>
      <c r="AD13" s="337"/>
      <c r="AE13" s="337"/>
      <c r="AF13" s="337"/>
      <c r="AG13" s="337"/>
      <c r="AH13" s="337"/>
      <c r="AI13" s="337"/>
      <c r="AJ13" s="337"/>
      <c r="AK13" s="337"/>
      <c r="AL13" s="337"/>
      <c r="AM13" s="337"/>
      <c r="AN13" s="337"/>
      <c r="AO13" s="337"/>
      <c r="AP13" s="337"/>
      <c r="AQ13" s="337"/>
      <c r="AR13" s="337"/>
      <c r="AS13" s="337"/>
    </row>
    <row r="14" spans="1:45" ht="12" customHeight="1" x14ac:dyDescent="0.15">
      <c r="A14" s="135"/>
      <c r="B14" s="162"/>
      <c r="C14" s="322">
        <v>2</v>
      </c>
      <c r="D14" s="165"/>
      <c r="E14" s="233">
        <v>693</v>
      </c>
      <c r="F14" s="233">
        <v>819</v>
      </c>
      <c r="G14" s="233">
        <v>770.96047831374153</v>
      </c>
      <c r="H14" s="336">
        <v>9447.7000000000007</v>
      </c>
      <c r="I14" s="336">
        <v>2100</v>
      </c>
      <c r="J14" s="336">
        <v>2467.5</v>
      </c>
      <c r="K14" s="336">
        <v>2210.9857482185271</v>
      </c>
      <c r="L14" s="336">
        <v>5031.8999999999996</v>
      </c>
      <c r="M14" s="336">
        <v>1512</v>
      </c>
      <c r="N14" s="336">
        <v>2100</v>
      </c>
      <c r="O14" s="336">
        <v>1978.2595901208617</v>
      </c>
      <c r="P14" s="336">
        <v>9129.7000000000007</v>
      </c>
      <c r="Q14" s="336">
        <v>2635.5</v>
      </c>
      <c r="R14" s="336">
        <v>3250.8</v>
      </c>
      <c r="S14" s="336">
        <v>2835.0757607445371</v>
      </c>
      <c r="T14" s="336">
        <v>8321.7999999999993</v>
      </c>
      <c r="U14" s="336">
        <v>714</v>
      </c>
      <c r="V14" s="336">
        <v>796.95</v>
      </c>
      <c r="W14" s="336">
        <v>770.68409090909097</v>
      </c>
      <c r="X14" s="340">
        <v>9989.2000000000007</v>
      </c>
      <c r="Z14" s="247"/>
      <c r="AA14" s="247"/>
      <c r="AB14" s="247"/>
      <c r="AC14" s="337"/>
      <c r="AD14" s="337"/>
      <c r="AE14" s="337"/>
      <c r="AF14" s="337"/>
      <c r="AG14" s="337"/>
      <c r="AH14" s="337"/>
      <c r="AI14" s="337"/>
      <c r="AJ14" s="337"/>
      <c r="AK14" s="337"/>
      <c r="AL14" s="337"/>
      <c r="AM14" s="337"/>
      <c r="AN14" s="337"/>
      <c r="AO14" s="337"/>
      <c r="AP14" s="337"/>
      <c r="AQ14" s="337"/>
      <c r="AR14" s="337"/>
      <c r="AS14" s="337"/>
    </row>
    <row r="15" spans="1:45" ht="12" customHeight="1" x14ac:dyDescent="0.15">
      <c r="A15" s="135"/>
      <c r="B15" s="162"/>
      <c r="C15" s="322">
        <v>3</v>
      </c>
      <c r="D15" s="165"/>
      <c r="E15" s="233">
        <v>724.5</v>
      </c>
      <c r="F15" s="233">
        <v>892.5</v>
      </c>
      <c r="G15" s="233">
        <v>815.63969521044999</v>
      </c>
      <c r="H15" s="336">
        <v>9493.7000000000007</v>
      </c>
      <c r="I15" s="336">
        <v>1995</v>
      </c>
      <c r="J15" s="336">
        <v>2572.5</v>
      </c>
      <c r="K15" s="336">
        <v>2134.1491111111113</v>
      </c>
      <c r="L15" s="336">
        <v>5401</v>
      </c>
      <c r="M15" s="336">
        <v>1575</v>
      </c>
      <c r="N15" s="336">
        <v>2257.5</v>
      </c>
      <c r="O15" s="336">
        <v>2151.328951747088</v>
      </c>
      <c r="P15" s="336">
        <v>10004.099999999999</v>
      </c>
      <c r="Q15" s="336">
        <v>2709</v>
      </c>
      <c r="R15" s="336">
        <v>3360</v>
      </c>
      <c r="S15" s="336">
        <v>2902.0034151101204</v>
      </c>
      <c r="T15" s="336">
        <v>8650.1</v>
      </c>
      <c r="U15" s="336">
        <v>743.4</v>
      </c>
      <c r="V15" s="336">
        <v>796.95</v>
      </c>
      <c r="W15" s="336">
        <v>760.04001928640309</v>
      </c>
      <c r="X15" s="340">
        <v>11405.6</v>
      </c>
      <c r="Z15" s="247"/>
      <c r="AA15" s="247"/>
      <c r="AB15" s="247"/>
      <c r="AC15" s="337"/>
      <c r="AD15" s="337"/>
      <c r="AE15" s="337"/>
      <c r="AF15" s="337"/>
      <c r="AG15" s="337"/>
      <c r="AH15" s="337"/>
      <c r="AI15" s="337"/>
      <c r="AJ15" s="337"/>
      <c r="AK15" s="337"/>
      <c r="AL15" s="337"/>
      <c r="AM15" s="337"/>
      <c r="AN15" s="337"/>
      <c r="AO15" s="337"/>
      <c r="AP15" s="337"/>
      <c r="AQ15" s="337"/>
      <c r="AR15" s="337"/>
      <c r="AS15" s="337"/>
    </row>
    <row r="16" spans="1:45" ht="12" customHeight="1" x14ac:dyDescent="0.15">
      <c r="A16" s="135"/>
      <c r="B16" s="162"/>
      <c r="C16" s="322">
        <v>4</v>
      </c>
      <c r="D16" s="165"/>
      <c r="E16" s="233">
        <v>787.5</v>
      </c>
      <c r="F16" s="233">
        <v>913.5</v>
      </c>
      <c r="G16" s="233">
        <v>845.36758046750708</v>
      </c>
      <c r="H16" s="336">
        <v>7980.5</v>
      </c>
      <c r="I16" s="336">
        <v>2100</v>
      </c>
      <c r="J16" s="336">
        <v>2467.5</v>
      </c>
      <c r="K16" s="336">
        <v>2357.6677275620623</v>
      </c>
      <c r="L16" s="336">
        <v>4607.6000000000004</v>
      </c>
      <c r="M16" s="336">
        <v>1627.5</v>
      </c>
      <c r="N16" s="336">
        <v>2415</v>
      </c>
      <c r="O16" s="336">
        <v>2238.931480317196</v>
      </c>
      <c r="P16" s="336">
        <v>9384.5999999999985</v>
      </c>
      <c r="Q16" s="336">
        <v>2835</v>
      </c>
      <c r="R16" s="336">
        <v>3465</v>
      </c>
      <c r="S16" s="336">
        <v>3182.7040385182272</v>
      </c>
      <c r="T16" s="336">
        <v>8597.2999999999993</v>
      </c>
      <c r="U16" s="336">
        <v>735</v>
      </c>
      <c r="V16" s="336">
        <v>934.5</v>
      </c>
      <c r="W16" s="336">
        <v>766.93689880723355</v>
      </c>
      <c r="X16" s="340">
        <v>18239.900000000001</v>
      </c>
      <c r="Z16" s="247"/>
      <c r="AA16" s="247"/>
      <c r="AB16" s="24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7"/>
      <c r="AR16" s="337"/>
      <c r="AS16" s="337"/>
    </row>
    <row r="17" spans="1:45" ht="12" customHeight="1" x14ac:dyDescent="0.15">
      <c r="A17" s="135"/>
      <c r="B17" s="162"/>
      <c r="C17" s="322">
        <v>5</v>
      </c>
      <c r="D17" s="165"/>
      <c r="E17" s="233">
        <v>787.5</v>
      </c>
      <c r="F17" s="233">
        <v>913.5</v>
      </c>
      <c r="G17" s="233">
        <v>832.61132922041497</v>
      </c>
      <c r="H17" s="336">
        <v>14245.4</v>
      </c>
      <c r="I17" s="336">
        <v>2310</v>
      </c>
      <c r="J17" s="336">
        <v>2572.5</v>
      </c>
      <c r="K17" s="336">
        <v>2406.6992665036678</v>
      </c>
      <c r="L17" s="336">
        <v>4869</v>
      </c>
      <c r="M17" s="336">
        <v>1680</v>
      </c>
      <c r="N17" s="336">
        <v>2415</v>
      </c>
      <c r="O17" s="336">
        <v>2225.2132795927027</v>
      </c>
      <c r="P17" s="336">
        <v>17009.400000000001</v>
      </c>
      <c r="Q17" s="336">
        <v>2835</v>
      </c>
      <c r="R17" s="336">
        <v>3570</v>
      </c>
      <c r="S17" s="336">
        <v>3126.8644473124814</v>
      </c>
      <c r="T17" s="336">
        <v>8997.2999999999993</v>
      </c>
      <c r="U17" s="336">
        <v>787.5</v>
      </c>
      <c r="V17" s="336">
        <v>882</v>
      </c>
      <c r="W17" s="336">
        <v>810.53750797400039</v>
      </c>
      <c r="X17" s="340">
        <v>13821.5</v>
      </c>
      <c r="Z17" s="247"/>
      <c r="AA17" s="247"/>
      <c r="AB17" s="247"/>
      <c r="AC17" s="337"/>
      <c r="AD17" s="337"/>
      <c r="AE17" s="337"/>
      <c r="AF17" s="337"/>
      <c r="AG17" s="337"/>
      <c r="AH17" s="337"/>
      <c r="AI17" s="337"/>
      <c r="AJ17" s="337"/>
      <c r="AK17" s="337"/>
      <c r="AL17" s="337"/>
      <c r="AM17" s="337"/>
      <c r="AN17" s="337"/>
      <c r="AO17" s="337"/>
      <c r="AP17" s="337"/>
      <c r="AQ17" s="337"/>
      <c r="AR17" s="337"/>
      <c r="AS17" s="337"/>
    </row>
    <row r="18" spans="1:45" ht="12" customHeight="1" x14ac:dyDescent="0.15">
      <c r="A18" s="135"/>
      <c r="B18" s="162"/>
      <c r="C18" s="322">
        <v>6</v>
      </c>
      <c r="D18" s="165"/>
      <c r="E18" s="233">
        <v>756</v>
      </c>
      <c r="F18" s="233">
        <v>945</v>
      </c>
      <c r="G18" s="233">
        <v>889.43558588548615</v>
      </c>
      <c r="H18" s="336">
        <v>11766.8</v>
      </c>
      <c r="I18" s="336">
        <v>2194.5</v>
      </c>
      <c r="J18" s="336">
        <v>2499</v>
      </c>
      <c r="K18" s="336">
        <v>2384.3386732851986</v>
      </c>
      <c r="L18" s="336">
        <v>3272.3</v>
      </c>
      <c r="M18" s="336">
        <v>1680</v>
      </c>
      <c r="N18" s="336">
        <v>2415</v>
      </c>
      <c r="O18" s="336">
        <v>2193.9033883975021</v>
      </c>
      <c r="P18" s="336">
        <v>9594.6</v>
      </c>
      <c r="Q18" s="336">
        <v>2919</v>
      </c>
      <c r="R18" s="336">
        <v>3570</v>
      </c>
      <c r="S18" s="336">
        <v>3208.0447741935486</v>
      </c>
      <c r="T18" s="336">
        <v>6422.1</v>
      </c>
      <c r="U18" s="336">
        <v>656.25</v>
      </c>
      <c r="V18" s="336">
        <v>882</v>
      </c>
      <c r="W18" s="336">
        <v>757.8127059813479</v>
      </c>
      <c r="X18" s="340">
        <v>5118.7000000000007</v>
      </c>
      <c r="Z18" s="247"/>
      <c r="AA18" s="247"/>
      <c r="AB18" s="247"/>
      <c r="AC18" s="337"/>
      <c r="AD18" s="337"/>
      <c r="AE18" s="337"/>
      <c r="AF18" s="337"/>
      <c r="AG18" s="337"/>
      <c r="AH18" s="337"/>
      <c r="AI18" s="337"/>
      <c r="AJ18" s="337"/>
      <c r="AK18" s="337"/>
      <c r="AL18" s="337"/>
      <c r="AM18" s="337"/>
      <c r="AN18" s="337"/>
      <c r="AO18" s="337"/>
      <c r="AP18" s="337"/>
      <c r="AQ18" s="337"/>
      <c r="AR18" s="337"/>
      <c r="AS18" s="337"/>
    </row>
    <row r="19" spans="1:45" ht="12" customHeight="1" x14ac:dyDescent="0.15">
      <c r="A19" s="135"/>
      <c r="B19" s="162"/>
      <c r="C19" s="322">
        <v>7</v>
      </c>
      <c r="D19" s="165"/>
      <c r="E19" s="233">
        <v>735</v>
      </c>
      <c r="F19" s="233">
        <v>997.5</v>
      </c>
      <c r="G19" s="233">
        <v>872.33898099474322</v>
      </c>
      <c r="H19" s="336">
        <v>11859.7</v>
      </c>
      <c r="I19" s="336">
        <v>2100</v>
      </c>
      <c r="J19" s="336">
        <v>2782.5</v>
      </c>
      <c r="K19" s="336">
        <v>2525.4112627986356</v>
      </c>
      <c r="L19" s="336">
        <v>5098.3</v>
      </c>
      <c r="M19" s="336">
        <v>1522.5</v>
      </c>
      <c r="N19" s="336">
        <v>2415</v>
      </c>
      <c r="O19" s="336">
        <v>2102.0801010293349</v>
      </c>
      <c r="P19" s="336">
        <v>14370.2</v>
      </c>
      <c r="Q19" s="336">
        <v>2751</v>
      </c>
      <c r="R19" s="336">
        <v>3675</v>
      </c>
      <c r="S19" s="336">
        <v>3140.6160607018655</v>
      </c>
      <c r="T19" s="336">
        <v>8931</v>
      </c>
      <c r="U19" s="336">
        <v>609</v>
      </c>
      <c r="V19" s="336">
        <v>882</v>
      </c>
      <c r="W19" s="336">
        <v>712.08052333423257</v>
      </c>
      <c r="X19" s="340">
        <v>5050.2999999999993</v>
      </c>
      <c r="Z19" s="247"/>
      <c r="AA19" s="247"/>
      <c r="AB19" s="247"/>
      <c r="AC19" s="337"/>
      <c r="AD19" s="337"/>
      <c r="AE19" s="337"/>
      <c r="AF19" s="337"/>
      <c r="AG19" s="337"/>
      <c r="AH19" s="337"/>
      <c r="AI19" s="337"/>
      <c r="AJ19" s="337"/>
      <c r="AK19" s="337"/>
      <c r="AL19" s="337"/>
      <c r="AM19" s="337"/>
      <c r="AN19" s="337"/>
      <c r="AO19" s="337"/>
      <c r="AP19" s="337"/>
      <c r="AQ19" s="337"/>
      <c r="AR19" s="337"/>
      <c r="AS19" s="337"/>
    </row>
    <row r="20" spans="1:45" ht="12" customHeight="1" x14ac:dyDescent="0.15">
      <c r="A20" s="135"/>
      <c r="B20" s="341"/>
      <c r="C20" s="299">
        <v>8</v>
      </c>
      <c r="D20" s="166"/>
      <c r="E20" s="242">
        <v>766.5</v>
      </c>
      <c r="F20" s="242">
        <v>950.04</v>
      </c>
      <c r="G20" s="242">
        <v>851.02110880521786</v>
      </c>
      <c r="H20" s="339">
        <v>12915</v>
      </c>
      <c r="I20" s="339">
        <v>2215.5</v>
      </c>
      <c r="J20" s="339">
        <v>2625</v>
      </c>
      <c r="K20" s="339">
        <v>2510.7690348146048</v>
      </c>
      <c r="L20" s="339">
        <v>5562.1</v>
      </c>
      <c r="M20" s="339">
        <v>1680</v>
      </c>
      <c r="N20" s="339">
        <v>2415</v>
      </c>
      <c r="O20" s="339">
        <v>2155.385930253844</v>
      </c>
      <c r="P20" s="339">
        <v>11100.2</v>
      </c>
      <c r="Q20" s="339">
        <v>2835</v>
      </c>
      <c r="R20" s="339">
        <v>3465</v>
      </c>
      <c r="S20" s="339">
        <v>3013.9277496058289</v>
      </c>
      <c r="T20" s="339">
        <v>9260.4</v>
      </c>
      <c r="U20" s="339">
        <v>666.75</v>
      </c>
      <c r="V20" s="339">
        <v>882</v>
      </c>
      <c r="W20" s="339">
        <v>711.43693284936489</v>
      </c>
      <c r="X20" s="338">
        <v>11040.599999999999</v>
      </c>
      <c r="Z20" s="247"/>
      <c r="AA20" s="247"/>
      <c r="AB20" s="247"/>
      <c r="AC20" s="337"/>
      <c r="AD20" s="337"/>
      <c r="AE20" s="337"/>
      <c r="AF20" s="337"/>
      <c r="AG20" s="337"/>
      <c r="AH20" s="337"/>
      <c r="AI20" s="337"/>
      <c r="AJ20" s="337"/>
      <c r="AK20" s="337"/>
      <c r="AL20" s="337"/>
      <c r="AM20" s="337"/>
      <c r="AN20" s="337"/>
      <c r="AO20" s="337"/>
      <c r="AP20" s="337"/>
      <c r="AQ20" s="337"/>
      <c r="AR20" s="337"/>
      <c r="AS20" s="337"/>
    </row>
    <row r="21" spans="1:45" ht="12" customHeight="1" x14ac:dyDescent="0.15">
      <c r="A21" s="165"/>
      <c r="B21" s="461"/>
      <c r="C21" s="462"/>
      <c r="D21" s="377"/>
      <c r="E21" s="233"/>
      <c r="F21" s="233"/>
      <c r="G21" s="233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Z21" s="247"/>
      <c r="AA21" s="247"/>
      <c r="AB21" s="24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7"/>
      <c r="AN21" s="337"/>
      <c r="AO21" s="337"/>
      <c r="AP21" s="337"/>
      <c r="AQ21" s="337"/>
      <c r="AR21" s="337"/>
      <c r="AS21" s="337"/>
    </row>
    <row r="22" spans="1:45" ht="12" customHeight="1" x14ac:dyDescent="0.15">
      <c r="A22" s="165"/>
      <c r="B22" s="477"/>
      <c r="C22" s="478"/>
      <c r="D22" s="375"/>
      <c r="E22" s="233"/>
      <c r="F22" s="233"/>
      <c r="G22" s="233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Z22" s="247"/>
      <c r="AA22" s="247"/>
      <c r="AB22" s="24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</row>
    <row r="23" spans="1:45" ht="12" customHeight="1" x14ac:dyDescent="0.15">
      <c r="A23" s="165"/>
      <c r="B23" s="463">
        <v>41122</v>
      </c>
      <c r="C23" s="464"/>
      <c r="D23" s="381">
        <v>41136</v>
      </c>
      <c r="E23" s="233">
        <v>777</v>
      </c>
      <c r="F23" s="233">
        <v>950.04</v>
      </c>
      <c r="G23" s="233">
        <v>841.40874579529077</v>
      </c>
      <c r="H23" s="336">
        <v>5498.6</v>
      </c>
      <c r="I23" s="336">
        <v>2310</v>
      </c>
      <c r="J23" s="336">
        <v>2604</v>
      </c>
      <c r="K23" s="336">
        <v>2510.8699197514884</v>
      </c>
      <c r="L23" s="336">
        <v>2737.1</v>
      </c>
      <c r="M23" s="336">
        <v>1680</v>
      </c>
      <c r="N23" s="336">
        <v>2394</v>
      </c>
      <c r="O23" s="336">
        <v>2093.9387222747655</v>
      </c>
      <c r="P23" s="336">
        <v>5491</v>
      </c>
      <c r="Q23" s="336">
        <v>2835</v>
      </c>
      <c r="R23" s="336">
        <v>3381</v>
      </c>
      <c r="S23" s="336">
        <v>3133.1324479103209</v>
      </c>
      <c r="T23" s="336">
        <v>4086.4</v>
      </c>
      <c r="U23" s="336">
        <v>666.75</v>
      </c>
      <c r="V23" s="336">
        <v>882</v>
      </c>
      <c r="W23" s="336">
        <v>763.71791581108835</v>
      </c>
      <c r="X23" s="336">
        <v>2333.6999999999998</v>
      </c>
      <c r="Z23" s="247"/>
      <c r="AA23" s="247"/>
      <c r="AB23" s="24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</row>
    <row r="24" spans="1:45" ht="12" customHeight="1" x14ac:dyDescent="0.15">
      <c r="A24" s="165"/>
      <c r="B24" s="463">
        <v>41137</v>
      </c>
      <c r="C24" s="464"/>
      <c r="D24" s="381">
        <v>41152</v>
      </c>
      <c r="E24" s="233">
        <v>766.5</v>
      </c>
      <c r="F24" s="233">
        <v>945</v>
      </c>
      <c r="G24" s="233">
        <v>866.50356037151721</v>
      </c>
      <c r="H24" s="336">
        <v>7416.4</v>
      </c>
      <c r="I24" s="336">
        <v>2215.5</v>
      </c>
      <c r="J24" s="336">
        <v>2625</v>
      </c>
      <c r="K24" s="336">
        <v>2510.7111787410922</v>
      </c>
      <c r="L24" s="336">
        <v>2825</v>
      </c>
      <c r="M24" s="336">
        <v>1680</v>
      </c>
      <c r="N24" s="336">
        <v>2415</v>
      </c>
      <c r="O24" s="336">
        <v>2216.8368878718534</v>
      </c>
      <c r="P24" s="336">
        <v>5609.2</v>
      </c>
      <c r="Q24" s="336">
        <v>2919</v>
      </c>
      <c r="R24" s="336">
        <v>3465</v>
      </c>
      <c r="S24" s="336">
        <v>2988.6659694786576</v>
      </c>
      <c r="T24" s="336">
        <v>5174</v>
      </c>
      <c r="U24" s="336">
        <v>666.75</v>
      </c>
      <c r="V24" s="336">
        <v>882</v>
      </c>
      <c r="W24" s="336">
        <v>691.60872225621631</v>
      </c>
      <c r="X24" s="336">
        <v>8706.9</v>
      </c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</row>
    <row r="25" spans="1:45" ht="12" customHeight="1" x14ac:dyDescent="0.15">
      <c r="A25" s="135"/>
      <c r="B25" s="465"/>
      <c r="C25" s="466"/>
      <c r="D25" s="386"/>
      <c r="E25" s="242"/>
      <c r="F25" s="242"/>
      <c r="G25" s="242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39"/>
      <c r="V25" s="339"/>
      <c r="W25" s="339"/>
      <c r="X25" s="338"/>
      <c r="Z25" s="135"/>
      <c r="AA25" s="135"/>
      <c r="AB25" s="135"/>
      <c r="AC25" s="135"/>
      <c r="AD25" s="135"/>
      <c r="AE25" s="135"/>
    </row>
    <row r="26" spans="1:45" ht="12" customHeight="1" x14ac:dyDescent="0.15">
      <c r="A26" s="165"/>
      <c r="B26" s="161"/>
      <c r="C26" s="479" t="s">
        <v>258</v>
      </c>
      <c r="D26" s="480"/>
      <c r="E26" s="160" t="s">
        <v>331</v>
      </c>
      <c r="F26" s="323"/>
      <c r="G26" s="323"/>
      <c r="H26" s="481"/>
      <c r="I26" s="160" t="s">
        <v>332</v>
      </c>
      <c r="J26" s="323"/>
      <c r="K26" s="323"/>
      <c r="L26" s="481"/>
      <c r="M26" s="160" t="s">
        <v>333</v>
      </c>
      <c r="N26" s="323"/>
      <c r="O26" s="323"/>
      <c r="P26" s="481"/>
      <c r="Q26" s="160"/>
      <c r="R26" s="323"/>
      <c r="S26" s="323"/>
      <c r="T26" s="323"/>
      <c r="U26" s="135"/>
      <c r="V26" s="323"/>
      <c r="W26" s="323"/>
      <c r="X26" s="323"/>
      <c r="Y26" s="135"/>
      <c r="Z26" s="282"/>
      <c r="AA26" s="282"/>
      <c r="AB26" s="282"/>
      <c r="AC26" s="135"/>
      <c r="AD26" s="135"/>
      <c r="AE26" s="135"/>
    </row>
    <row r="27" spans="1:45" ht="12" customHeight="1" x14ac:dyDescent="0.15">
      <c r="A27" s="165"/>
      <c r="B27" s="161"/>
      <c r="C27" s="153"/>
      <c r="D27" s="166"/>
      <c r="E27" s="153"/>
      <c r="F27" s="458"/>
      <c r="G27" s="458"/>
      <c r="H27" s="459"/>
      <c r="I27" s="153"/>
      <c r="J27" s="458"/>
      <c r="K27" s="458"/>
      <c r="L27" s="459"/>
      <c r="M27" s="153"/>
      <c r="N27" s="458"/>
      <c r="O27" s="458"/>
      <c r="P27" s="459"/>
      <c r="Q27" s="160"/>
      <c r="R27" s="323"/>
      <c r="S27" s="323"/>
      <c r="T27" s="323"/>
      <c r="U27" s="135"/>
      <c r="V27" s="323"/>
      <c r="W27" s="323"/>
      <c r="X27" s="337"/>
      <c r="Y27" s="135"/>
      <c r="Z27" s="158"/>
      <c r="AA27" s="158"/>
      <c r="AB27" s="158"/>
      <c r="AC27" s="135"/>
      <c r="AD27" s="135"/>
      <c r="AE27" s="135"/>
    </row>
    <row r="28" spans="1:45" ht="12" customHeight="1" x14ac:dyDescent="0.15">
      <c r="A28" s="165"/>
      <c r="B28" s="331" t="s">
        <v>316</v>
      </c>
      <c r="C28" s="332"/>
      <c r="D28" s="333"/>
      <c r="E28" s="360" t="s">
        <v>275</v>
      </c>
      <c r="F28" s="360" t="s">
        <v>173</v>
      </c>
      <c r="G28" s="360" t="s">
        <v>276</v>
      </c>
      <c r="H28" s="360" t="s">
        <v>96</v>
      </c>
      <c r="I28" s="360" t="s">
        <v>275</v>
      </c>
      <c r="J28" s="360" t="s">
        <v>173</v>
      </c>
      <c r="K28" s="360" t="s">
        <v>276</v>
      </c>
      <c r="L28" s="360" t="s">
        <v>96</v>
      </c>
      <c r="M28" s="360" t="s">
        <v>275</v>
      </c>
      <c r="N28" s="360" t="s">
        <v>173</v>
      </c>
      <c r="O28" s="360" t="s">
        <v>276</v>
      </c>
      <c r="P28" s="360" t="s">
        <v>96</v>
      </c>
      <c r="Q28" s="482"/>
      <c r="R28" s="483"/>
      <c r="S28" s="483"/>
      <c r="T28" s="483"/>
      <c r="U28" s="483"/>
      <c r="V28" s="483"/>
      <c r="W28" s="483"/>
      <c r="X28" s="337"/>
      <c r="Y28" s="135"/>
      <c r="Z28" s="158"/>
      <c r="AA28" s="158"/>
      <c r="AB28" s="158"/>
      <c r="AC28" s="135"/>
      <c r="AD28" s="135"/>
      <c r="AE28" s="135"/>
    </row>
    <row r="29" spans="1:45" ht="12" customHeight="1" x14ac:dyDescent="0.15">
      <c r="A29" s="165"/>
      <c r="B29" s="153"/>
      <c r="C29" s="154"/>
      <c r="D29" s="166"/>
      <c r="E29" s="361"/>
      <c r="F29" s="361"/>
      <c r="G29" s="361" t="s">
        <v>277</v>
      </c>
      <c r="H29" s="361"/>
      <c r="I29" s="361"/>
      <c r="J29" s="361"/>
      <c r="K29" s="361" t="s">
        <v>277</v>
      </c>
      <c r="L29" s="361"/>
      <c r="M29" s="361"/>
      <c r="N29" s="361"/>
      <c r="O29" s="361" t="s">
        <v>277</v>
      </c>
      <c r="P29" s="361"/>
      <c r="Q29" s="482"/>
      <c r="R29" s="483"/>
      <c r="S29" s="483"/>
      <c r="T29" s="483"/>
      <c r="U29" s="483"/>
      <c r="V29" s="483"/>
      <c r="W29" s="483"/>
      <c r="X29" s="337"/>
      <c r="Y29" s="135"/>
      <c r="Z29" s="158"/>
      <c r="AA29" s="158"/>
      <c r="AB29" s="158"/>
      <c r="AC29" s="135"/>
      <c r="AD29" s="135"/>
      <c r="AE29" s="135"/>
    </row>
    <row r="30" spans="1:45" ht="12" customHeight="1" x14ac:dyDescent="0.15">
      <c r="A30" s="165"/>
      <c r="B30" s="334" t="s">
        <v>0</v>
      </c>
      <c r="C30" s="322">
        <v>21</v>
      </c>
      <c r="D30" s="159" t="s">
        <v>1</v>
      </c>
      <c r="E30" s="336">
        <v>630</v>
      </c>
      <c r="F30" s="336">
        <v>924</v>
      </c>
      <c r="G30" s="336">
        <v>708</v>
      </c>
      <c r="H30" s="336">
        <v>166198</v>
      </c>
      <c r="I30" s="336">
        <v>656</v>
      </c>
      <c r="J30" s="336">
        <v>966</v>
      </c>
      <c r="K30" s="336">
        <v>731</v>
      </c>
      <c r="L30" s="336">
        <v>198624</v>
      </c>
      <c r="M30" s="336">
        <v>605</v>
      </c>
      <c r="N30" s="336">
        <v>861</v>
      </c>
      <c r="O30" s="336">
        <v>691</v>
      </c>
      <c r="P30" s="336">
        <v>426794</v>
      </c>
      <c r="Q30" s="335"/>
      <c r="R30" s="337"/>
      <c r="S30" s="337"/>
      <c r="T30" s="337"/>
      <c r="U30" s="337"/>
      <c r="V30" s="337"/>
      <c r="W30" s="337"/>
      <c r="X30" s="337"/>
      <c r="Y30" s="135"/>
      <c r="Z30" s="158"/>
      <c r="AA30" s="158"/>
      <c r="AB30" s="158"/>
      <c r="AC30" s="135"/>
      <c r="AD30" s="135"/>
      <c r="AE30" s="135"/>
    </row>
    <row r="31" spans="1:45" ht="12" customHeight="1" x14ac:dyDescent="0.15">
      <c r="A31" s="165"/>
      <c r="B31" s="162"/>
      <c r="C31" s="322">
        <v>22</v>
      </c>
      <c r="D31" s="165"/>
      <c r="E31" s="336">
        <v>638</v>
      </c>
      <c r="F31" s="336">
        <v>924</v>
      </c>
      <c r="G31" s="340">
        <v>691</v>
      </c>
      <c r="H31" s="336">
        <v>201980</v>
      </c>
      <c r="I31" s="336">
        <v>683</v>
      </c>
      <c r="J31" s="336">
        <v>945</v>
      </c>
      <c r="K31" s="336">
        <v>746</v>
      </c>
      <c r="L31" s="336">
        <v>163077</v>
      </c>
      <c r="M31" s="336">
        <v>609</v>
      </c>
      <c r="N31" s="336">
        <v>819</v>
      </c>
      <c r="O31" s="336">
        <v>682</v>
      </c>
      <c r="P31" s="340">
        <v>369991</v>
      </c>
      <c r="Q31" s="335"/>
      <c r="R31" s="337"/>
      <c r="S31" s="337"/>
      <c r="T31" s="337"/>
      <c r="U31" s="337"/>
      <c r="V31" s="337"/>
      <c r="W31" s="337"/>
      <c r="X31" s="337"/>
      <c r="Y31" s="135"/>
      <c r="Z31" s="135"/>
      <c r="AA31" s="135"/>
      <c r="AB31" s="135"/>
      <c r="AC31" s="135"/>
      <c r="AD31" s="135"/>
      <c r="AE31" s="135"/>
    </row>
    <row r="32" spans="1:45" ht="12" customHeight="1" x14ac:dyDescent="0.15">
      <c r="A32" s="135"/>
      <c r="B32" s="341"/>
      <c r="C32" s="299">
        <v>23</v>
      </c>
      <c r="D32" s="166"/>
      <c r="E32" s="167">
        <v>661.5</v>
      </c>
      <c r="F32" s="167">
        <v>924</v>
      </c>
      <c r="G32" s="167">
        <v>740.36779073858588</v>
      </c>
      <c r="H32" s="167">
        <v>140035.20000000001</v>
      </c>
      <c r="I32" s="167">
        <v>735</v>
      </c>
      <c r="J32" s="167">
        <v>997.5</v>
      </c>
      <c r="K32" s="167">
        <v>788.30418231841691</v>
      </c>
      <c r="L32" s="167">
        <v>183383.00000000003</v>
      </c>
      <c r="M32" s="167">
        <v>651</v>
      </c>
      <c r="N32" s="167">
        <v>892.5</v>
      </c>
      <c r="O32" s="167">
        <v>718.49510000531552</v>
      </c>
      <c r="P32" s="167">
        <v>272664.49999999994</v>
      </c>
      <c r="Q32" s="337"/>
      <c r="R32" s="337"/>
      <c r="S32" s="337"/>
      <c r="T32" s="337"/>
      <c r="U32" s="337"/>
      <c r="V32" s="337"/>
      <c r="W32" s="337"/>
      <c r="X32" s="337"/>
      <c r="Y32" s="135"/>
      <c r="Z32" s="282"/>
      <c r="AA32" s="158"/>
      <c r="AB32" s="158"/>
      <c r="AC32" s="158"/>
      <c r="AD32" s="158"/>
      <c r="AE32" s="135"/>
    </row>
    <row r="33" spans="1:31" ht="12" customHeight="1" x14ac:dyDescent="0.15">
      <c r="A33" s="135"/>
      <c r="B33" s="162" t="s">
        <v>262</v>
      </c>
      <c r="C33" s="322">
        <v>12</v>
      </c>
      <c r="D33" s="165" t="s">
        <v>280</v>
      </c>
      <c r="E33" s="336">
        <v>714</v>
      </c>
      <c r="F33" s="336">
        <v>756</v>
      </c>
      <c r="G33" s="336">
        <v>733.94411394577287</v>
      </c>
      <c r="H33" s="336">
        <v>8344.5</v>
      </c>
      <c r="I33" s="336">
        <v>787.5</v>
      </c>
      <c r="J33" s="336">
        <v>861</v>
      </c>
      <c r="K33" s="336">
        <v>816.8586721453288</v>
      </c>
      <c r="L33" s="336">
        <v>7824.9</v>
      </c>
      <c r="M33" s="336">
        <v>682.5</v>
      </c>
      <c r="N33" s="336">
        <v>724.5</v>
      </c>
      <c r="O33" s="336">
        <v>696.83272372159115</v>
      </c>
      <c r="P33" s="340">
        <v>15939.2</v>
      </c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135"/>
      <c r="AE33" s="135"/>
    </row>
    <row r="34" spans="1:31" ht="12" customHeight="1" x14ac:dyDescent="0.15">
      <c r="A34" s="135"/>
      <c r="B34" s="162" t="s">
        <v>264</v>
      </c>
      <c r="C34" s="322">
        <v>1</v>
      </c>
      <c r="D34" s="165" t="s">
        <v>280</v>
      </c>
      <c r="E34" s="336">
        <v>693</v>
      </c>
      <c r="F34" s="336">
        <v>756</v>
      </c>
      <c r="G34" s="340">
        <v>726.88337694845848</v>
      </c>
      <c r="H34" s="336">
        <v>12548.9</v>
      </c>
      <c r="I34" s="336">
        <v>724.5</v>
      </c>
      <c r="J34" s="336">
        <v>861</v>
      </c>
      <c r="K34" s="336">
        <v>781.21893028846137</v>
      </c>
      <c r="L34" s="336">
        <v>5345.5999999999995</v>
      </c>
      <c r="M34" s="336">
        <v>651</v>
      </c>
      <c r="N34" s="336">
        <v>714</v>
      </c>
      <c r="O34" s="336">
        <v>698.14019792983015</v>
      </c>
      <c r="P34" s="340">
        <v>19899.099999999999</v>
      </c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135"/>
      <c r="AE34" s="135"/>
    </row>
    <row r="35" spans="1:31" ht="12" customHeight="1" x14ac:dyDescent="0.15">
      <c r="A35" s="135"/>
      <c r="B35" s="162"/>
      <c r="C35" s="322">
        <v>2</v>
      </c>
      <c r="D35" s="165"/>
      <c r="E35" s="336">
        <v>693</v>
      </c>
      <c r="F35" s="336">
        <v>759.99</v>
      </c>
      <c r="G35" s="336">
        <v>735.67548459593604</v>
      </c>
      <c r="H35" s="336">
        <v>7048.6</v>
      </c>
      <c r="I35" s="336">
        <v>714</v>
      </c>
      <c r="J35" s="336">
        <v>861</v>
      </c>
      <c r="K35" s="336">
        <v>768.40985015651472</v>
      </c>
      <c r="L35" s="336">
        <v>9451.4</v>
      </c>
      <c r="M35" s="336">
        <v>682.5</v>
      </c>
      <c r="N35" s="336">
        <v>840</v>
      </c>
      <c r="O35" s="336">
        <v>704.76734384475458</v>
      </c>
      <c r="P35" s="340">
        <v>15387.6</v>
      </c>
      <c r="Q35" s="337"/>
      <c r="R35" s="337"/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135"/>
      <c r="AE35" s="135"/>
    </row>
    <row r="36" spans="1:31" ht="12" customHeight="1" x14ac:dyDescent="0.15">
      <c r="A36" s="135"/>
      <c r="B36" s="162"/>
      <c r="C36" s="322">
        <v>3</v>
      </c>
      <c r="D36" s="165"/>
      <c r="E36" s="336">
        <v>703.5</v>
      </c>
      <c r="F36" s="336">
        <v>756</v>
      </c>
      <c r="G36" s="336">
        <v>739.59700198216058</v>
      </c>
      <c r="H36" s="336">
        <v>5301.5</v>
      </c>
      <c r="I36" s="336">
        <v>756</v>
      </c>
      <c r="J36" s="336">
        <v>861</v>
      </c>
      <c r="K36" s="336">
        <v>797.65669134008454</v>
      </c>
      <c r="L36" s="336">
        <v>9982.7999999999993</v>
      </c>
      <c r="M36" s="336">
        <v>682.5</v>
      </c>
      <c r="N36" s="336">
        <v>840</v>
      </c>
      <c r="O36" s="336">
        <v>708.27379103066335</v>
      </c>
      <c r="P36" s="340">
        <v>23011.200000000001</v>
      </c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135"/>
      <c r="AE36" s="135"/>
    </row>
    <row r="37" spans="1:31" ht="12" customHeight="1" x14ac:dyDescent="0.15">
      <c r="A37" s="135"/>
      <c r="B37" s="162"/>
      <c r="C37" s="322">
        <v>4</v>
      </c>
      <c r="D37" s="165"/>
      <c r="E37" s="336">
        <v>703.5</v>
      </c>
      <c r="F37" s="336">
        <v>840</v>
      </c>
      <c r="G37" s="336">
        <v>747.51492049662397</v>
      </c>
      <c r="H37" s="336">
        <v>21504.9</v>
      </c>
      <c r="I37" s="336">
        <v>787.5</v>
      </c>
      <c r="J37" s="336">
        <v>892.5</v>
      </c>
      <c r="K37" s="336">
        <v>855.68434940228985</v>
      </c>
      <c r="L37" s="336">
        <v>8618.0999999999985</v>
      </c>
      <c r="M37" s="336">
        <v>682.5</v>
      </c>
      <c r="N37" s="336">
        <v>819</v>
      </c>
      <c r="O37" s="336">
        <v>711.07442515975833</v>
      </c>
      <c r="P37" s="340">
        <v>26531.199999999997</v>
      </c>
      <c r="Q37" s="337"/>
      <c r="R37" s="337"/>
      <c r="S37" s="337"/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135"/>
      <c r="AE37" s="135"/>
    </row>
    <row r="38" spans="1:31" ht="12" customHeight="1" x14ac:dyDescent="0.15">
      <c r="A38" s="135"/>
      <c r="B38" s="162"/>
      <c r="C38" s="322">
        <v>5</v>
      </c>
      <c r="D38" s="165"/>
      <c r="E38" s="336">
        <v>714</v>
      </c>
      <c r="F38" s="336">
        <v>855.75</v>
      </c>
      <c r="G38" s="336">
        <v>759.40915526191611</v>
      </c>
      <c r="H38" s="336">
        <v>10547.5</v>
      </c>
      <c r="I38" s="336">
        <v>840</v>
      </c>
      <c r="J38" s="336">
        <v>950.25</v>
      </c>
      <c r="K38" s="336">
        <v>887.38299584851325</v>
      </c>
      <c r="L38" s="336">
        <v>12506.400000000001</v>
      </c>
      <c r="M38" s="336">
        <v>714</v>
      </c>
      <c r="N38" s="336">
        <v>892.5</v>
      </c>
      <c r="O38" s="336">
        <v>731.9768759918386</v>
      </c>
      <c r="P38" s="340">
        <v>32100.400000000001</v>
      </c>
      <c r="Q38" s="337"/>
      <c r="R38" s="337"/>
      <c r="S38" s="337"/>
      <c r="T38" s="337"/>
      <c r="U38" s="337"/>
      <c r="V38" s="337"/>
      <c r="W38" s="337"/>
      <c r="X38" s="337"/>
      <c r="Y38" s="337"/>
      <c r="Z38" s="337"/>
      <c r="AA38" s="337"/>
      <c r="AB38" s="337"/>
      <c r="AC38" s="337"/>
      <c r="AD38" s="135"/>
      <c r="AE38" s="135"/>
    </row>
    <row r="39" spans="1:31" ht="12" customHeight="1" x14ac:dyDescent="0.15">
      <c r="A39" s="135"/>
      <c r="B39" s="162"/>
      <c r="C39" s="322">
        <v>6</v>
      </c>
      <c r="D39" s="165"/>
      <c r="E39" s="336">
        <v>682.5</v>
      </c>
      <c r="F39" s="336">
        <v>840</v>
      </c>
      <c r="G39" s="336">
        <v>734.36227100181543</v>
      </c>
      <c r="H39" s="336">
        <v>4391.3999999999996</v>
      </c>
      <c r="I39" s="336">
        <v>787.5</v>
      </c>
      <c r="J39" s="336">
        <v>966</v>
      </c>
      <c r="K39" s="336">
        <v>894.95180982476302</v>
      </c>
      <c r="L39" s="336">
        <v>11103.9</v>
      </c>
      <c r="M39" s="336">
        <v>682.5</v>
      </c>
      <c r="N39" s="336">
        <v>787.5</v>
      </c>
      <c r="O39" s="336">
        <v>738.91772464555652</v>
      </c>
      <c r="P39" s="340">
        <v>8349.6</v>
      </c>
      <c r="Q39" s="337"/>
      <c r="R39" s="337"/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135"/>
      <c r="AE39" s="135"/>
    </row>
    <row r="40" spans="1:31" ht="12" customHeight="1" x14ac:dyDescent="0.15">
      <c r="A40" s="135"/>
      <c r="B40" s="162"/>
      <c r="C40" s="322">
        <v>7</v>
      </c>
      <c r="D40" s="165"/>
      <c r="E40" s="336">
        <v>609</v>
      </c>
      <c r="F40" s="336">
        <v>855.75</v>
      </c>
      <c r="G40" s="336">
        <v>690.92361805694463</v>
      </c>
      <c r="H40" s="336">
        <v>6884.1</v>
      </c>
      <c r="I40" s="336">
        <v>714</v>
      </c>
      <c r="J40" s="336">
        <v>950.25</v>
      </c>
      <c r="K40" s="336">
        <v>813.19435396308393</v>
      </c>
      <c r="L40" s="336">
        <v>13250.5</v>
      </c>
      <c r="M40" s="336">
        <v>609</v>
      </c>
      <c r="N40" s="336">
        <v>892.5</v>
      </c>
      <c r="O40" s="336">
        <v>713.26839450959858</v>
      </c>
      <c r="P40" s="340">
        <v>8750.4000000000015</v>
      </c>
      <c r="Q40" s="337"/>
      <c r="R40" s="337"/>
      <c r="S40" s="337"/>
      <c r="T40" s="337"/>
      <c r="U40" s="337"/>
      <c r="V40" s="337"/>
      <c r="W40" s="337"/>
      <c r="X40" s="337"/>
      <c r="Y40" s="337"/>
      <c r="Z40" s="337"/>
      <c r="AA40" s="337"/>
      <c r="AB40" s="337"/>
      <c r="AC40" s="337"/>
      <c r="AD40" s="135"/>
      <c r="AE40" s="135"/>
    </row>
    <row r="41" spans="1:31" ht="12" customHeight="1" x14ac:dyDescent="0.15">
      <c r="A41" s="135"/>
      <c r="B41" s="341"/>
      <c r="C41" s="299">
        <v>8</v>
      </c>
      <c r="D41" s="166"/>
      <c r="E41" s="339">
        <v>672</v>
      </c>
      <c r="F41" s="339">
        <v>756</v>
      </c>
      <c r="G41" s="339">
        <v>709.64384396586752</v>
      </c>
      <c r="H41" s="339">
        <v>6220.6</v>
      </c>
      <c r="I41" s="339">
        <v>756</v>
      </c>
      <c r="J41" s="339">
        <v>997.5</v>
      </c>
      <c r="K41" s="339">
        <v>885.45050157990011</v>
      </c>
      <c r="L41" s="339">
        <v>17364</v>
      </c>
      <c r="M41" s="339">
        <v>661.5</v>
      </c>
      <c r="N41" s="339">
        <v>892.5</v>
      </c>
      <c r="O41" s="339">
        <v>732.06970675944331</v>
      </c>
      <c r="P41" s="338">
        <v>14970.8</v>
      </c>
      <c r="Q41" s="337"/>
      <c r="R41" s="337"/>
      <c r="S41" s="337"/>
      <c r="T41" s="337"/>
      <c r="U41" s="337"/>
      <c r="V41" s="337"/>
      <c r="W41" s="337"/>
      <c r="X41" s="337"/>
      <c r="Y41" s="337"/>
      <c r="Z41" s="337"/>
      <c r="AA41" s="337"/>
      <c r="AB41" s="337"/>
      <c r="AC41" s="337"/>
      <c r="AD41" s="135"/>
      <c r="AE41" s="135"/>
    </row>
    <row r="42" spans="1:31" ht="12" customHeight="1" x14ac:dyDescent="0.15">
      <c r="A42" s="165"/>
      <c r="B42" s="461"/>
      <c r="C42" s="462"/>
      <c r="D42" s="377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5"/>
      <c r="R42" s="337"/>
      <c r="S42" s="337"/>
      <c r="T42" s="337"/>
      <c r="U42" s="337"/>
      <c r="V42" s="337"/>
      <c r="W42" s="337"/>
      <c r="X42" s="337"/>
      <c r="Y42" s="337"/>
      <c r="Z42" s="337"/>
      <c r="AA42" s="337"/>
      <c r="AB42" s="337"/>
      <c r="AC42" s="337"/>
      <c r="AD42" s="135"/>
      <c r="AE42" s="135"/>
    </row>
    <row r="43" spans="1:31" ht="12" customHeight="1" x14ac:dyDescent="0.15">
      <c r="A43" s="165"/>
      <c r="B43" s="477"/>
      <c r="C43" s="478"/>
      <c r="D43" s="375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336"/>
      <c r="Q43" s="335"/>
      <c r="R43" s="337"/>
      <c r="S43" s="337"/>
      <c r="T43" s="337"/>
      <c r="U43" s="337"/>
      <c r="V43" s="337"/>
      <c r="W43" s="337"/>
      <c r="X43" s="337"/>
      <c r="Y43" s="337"/>
      <c r="Z43" s="337"/>
      <c r="AA43" s="337"/>
      <c r="AB43" s="337"/>
      <c r="AC43" s="337"/>
      <c r="AD43" s="135"/>
      <c r="AE43" s="135"/>
    </row>
    <row r="44" spans="1:31" ht="12" customHeight="1" x14ac:dyDescent="0.15">
      <c r="A44" s="165"/>
      <c r="B44" s="463">
        <v>41122</v>
      </c>
      <c r="C44" s="464"/>
      <c r="D44" s="381">
        <v>41136</v>
      </c>
      <c r="E44" s="336">
        <v>672</v>
      </c>
      <c r="F44" s="336">
        <v>756</v>
      </c>
      <c r="G44" s="336">
        <v>701.2704110202709</v>
      </c>
      <c r="H44" s="336">
        <v>3740.2</v>
      </c>
      <c r="I44" s="336">
        <v>819</v>
      </c>
      <c r="J44" s="336">
        <v>934.5</v>
      </c>
      <c r="K44" s="336">
        <v>880.80587406960387</v>
      </c>
      <c r="L44" s="336">
        <v>7115.6</v>
      </c>
      <c r="M44" s="336">
        <v>682.5</v>
      </c>
      <c r="N44" s="336">
        <v>892.5</v>
      </c>
      <c r="O44" s="336">
        <v>733.03442500930407</v>
      </c>
      <c r="P44" s="336">
        <v>4702.7</v>
      </c>
      <c r="Q44" s="335"/>
      <c r="R44" s="337"/>
      <c r="S44" s="337"/>
      <c r="T44" s="337"/>
      <c r="U44" s="337"/>
      <c r="V44" s="337"/>
      <c r="W44" s="337"/>
      <c r="X44" s="337"/>
      <c r="Y44" s="337"/>
      <c r="Z44" s="337"/>
      <c r="AA44" s="337"/>
      <c r="AB44" s="337"/>
      <c r="AC44" s="337"/>
      <c r="AD44" s="135"/>
      <c r="AE44" s="135"/>
    </row>
    <row r="45" spans="1:31" ht="12" customHeight="1" x14ac:dyDescent="0.15">
      <c r="A45" s="165"/>
      <c r="B45" s="463">
        <v>41137</v>
      </c>
      <c r="C45" s="464"/>
      <c r="D45" s="381">
        <v>41152</v>
      </c>
      <c r="E45" s="336">
        <v>672</v>
      </c>
      <c r="F45" s="336">
        <v>756</v>
      </c>
      <c r="G45" s="336">
        <v>722.45288675689585</v>
      </c>
      <c r="H45" s="336">
        <v>2480.4</v>
      </c>
      <c r="I45" s="336">
        <v>756</v>
      </c>
      <c r="J45" s="336">
        <v>997.5</v>
      </c>
      <c r="K45" s="336">
        <v>889.36733770640137</v>
      </c>
      <c r="L45" s="336">
        <v>10248.4</v>
      </c>
      <c r="M45" s="336">
        <v>661.5</v>
      </c>
      <c r="N45" s="336">
        <v>892.5</v>
      </c>
      <c r="O45" s="336">
        <v>731.29568527918775</v>
      </c>
      <c r="P45" s="336">
        <v>10268.1</v>
      </c>
      <c r="Q45" s="335"/>
      <c r="R45" s="337"/>
      <c r="S45" s="337"/>
      <c r="T45" s="337"/>
      <c r="U45" s="337"/>
      <c r="V45" s="337"/>
      <c r="W45" s="337"/>
      <c r="X45" s="337"/>
      <c r="Y45" s="135"/>
      <c r="Z45" s="135"/>
      <c r="AA45" s="135"/>
      <c r="AB45" s="135"/>
      <c r="AC45" s="135"/>
      <c r="AD45" s="135"/>
      <c r="AE45" s="135"/>
    </row>
    <row r="46" spans="1:31" ht="13.5" customHeight="1" x14ac:dyDescent="0.15">
      <c r="B46" s="465"/>
      <c r="C46" s="466"/>
      <c r="D46" s="386"/>
      <c r="E46" s="242"/>
      <c r="F46" s="242"/>
      <c r="G46" s="242"/>
      <c r="H46" s="169"/>
      <c r="I46" s="242"/>
      <c r="J46" s="242"/>
      <c r="K46" s="242"/>
      <c r="L46" s="166"/>
      <c r="M46" s="242"/>
      <c r="N46" s="242"/>
      <c r="O46" s="242"/>
      <c r="P46" s="242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</row>
    <row r="52" spans="5:24" x14ac:dyDescent="0.15"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</row>
  </sheetData>
  <phoneticPr fontId="6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"/>
  <sheetViews>
    <sheetView zoomScale="75" workbookViewId="0"/>
  </sheetViews>
  <sheetFormatPr defaultColWidth="7.5" defaultRowHeight="12" x14ac:dyDescent="0.15"/>
  <cols>
    <col min="1" max="1" width="0.75" style="136" customWidth="1"/>
    <col min="2" max="2" width="3.875" style="136" customWidth="1"/>
    <col min="3" max="3" width="8" style="136" customWidth="1"/>
    <col min="4" max="4" width="2.875" style="136" customWidth="1"/>
    <col min="5" max="5" width="7.125" style="136" customWidth="1"/>
    <col min="6" max="7" width="7.625" style="136" customWidth="1"/>
    <col min="8" max="8" width="9.125" style="136" customWidth="1"/>
    <col min="9" max="9" width="7" style="136" customWidth="1"/>
    <col min="10" max="11" width="7.625" style="136" customWidth="1"/>
    <col min="12" max="12" width="9.125" style="136" customWidth="1"/>
    <col min="13" max="13" width="6.75" style="136" customWidth="1"/>
    <col min="14" max="15" width="7.625" style="136" customWidth="1"/>
    <col min="16" max="16" width="9.125" style="136" customWidth="1"/>
    <col min="17" max="17" width="6.5" style="136" customWidth="1"/>
    <col min="18" max="19" width="7.625" style="136" customWidth="1"/>
    <col min="20" max="20" width="9.125" style="136" customWidth="1"/>
    <col min="21" max="23" width="7.5" style="136"/>
    <col min="24" max="25" width="8.5" style="136" bestFit="1" customWidth="1"/>
    <col min="26" max="28" width="7.5" style="136"/>
    <col min="29" max="29" width="8.5" style="136" bestFit="1" customWidth="1"/>
    <col min="30" max="16384" width="7.5" style="136"/>
  </cols>
  <sheetData>
    <row r="1" spans="1:38" ht="15" customHeight="1" x14ac:dyDescent="0.15">
      <c r="B1" s="134" t="s">
        <v>210</v>
      </c>
      <c r="C1" s="354"/>
      <c r="D1" s="354"/>
    </row>
    <row r="2" spans="1:38" ht="12.75" customHeight="1" x14ac:dyDescent="0.15">
      <c r="B2" s="136" t="s">
        <v>334</v>
      </c>
      <c r="C2" s="321"/>
      <c r="D2" s="321"/>
    </row>
    <row r="3" spans="1:38" ht="12.75" customHeight="1" x14ac:dyDescent="0.15">
      <c r="B3" s="321"/>
      <c r="C3" s="321"/>
      <c r="D3" s="321"/>
      <c r="T3" s="137" t="s">
        <v>85</v>
      </c>
    </row>
    <row r="4" spans="1:38" ht="3.75" customHeight="1" x14ac:dyDescent="0.15"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</row>
    <row r="5" spans="1:38" ht="11.25" customHeight="1" x14ac:dyDescent="0.15">
      <c r="A5" s="165"/>
      <c r="B5" s="342"/>
      <c r="C5" s="484" t="s">
        <v>335</v>
      </c>
      <c r="D5" s="485"/>
      <c r="E5" s="486" t="s">
        <v>336</v>
      </c>
      <c r="F5" s="487"/>
      <c r="G5" s="487"/>
      <c r="H5" s="485"/>
      <c r="I5" s="486" t="s">
        <v>337</v>
      </c>
      <c r="J5" s="487"/>
      <c r="K5" s="487"/>
      <c r="L5" s="485"/>
      <c r="M5" s="486" t="s">
        <v>214</v>
      </c>
      <c r="N5" s="487"/>
      <c r="O5" s="487"/>
      <c r="P5" s="485"/>
      <c r="Q5" s="486" t="s">
        <v>215</v>
      </c>
      <c r="R5" s="487"/>
      <c r="S5" s="487"/>
      <c r="T5" s="485"/>
      <c r="V5" s="337"/>
      <c r="W5" s="158"/>
      <c r="X5" s="158"/>
      <c r="Y5" s="158"/>
      <c r="Z5" s="158"/>
    </row>
    <row r="6" spans="1:38" ht="11.25" customHeight="1" x14ac:dyDescent="0.15">
      <c r="A6" s="165"/>
      <c r="B6" s="488" t="s">
        <v>338</v>
      </c>
      <c r="C6" s="487"/>
      <c r="D6" s="485"/>
      <c r="E6" s="489" t="s">
        <v>339</v>
      </c>
      <c r="F6" s="489" t="s">
        <v>340</v>
      </c>
      <c r="G6" s="490" t="s">
        <v>341</v>
      </c>
      <c r="H6" s="489" t="s">
        <v>96</v>
      </c>
      <c r="I6" s="489" t="s">
        <v>136</v>
      </c>
      <c r="J6" s="489" t="s">
        <v>94</v>
      </c>
      <c r="K6" s="490" t="s">
        <v>174</v>
      </c>
      <c r="L6" s="489" t="s">
        <v>96</v>
      </c>
      <c r="M6" s="489" t="s">
        <v>136</v>
      </c>
      <c r="N6" s="489" t="s">
        <v>94</v>
      </c>
      <c r="O6" s="490" t="s">
        <v>174</v>
      </c>
      <c r="P6" s="489" t="s">
        <v>96</v>
      </c>
      <c r="Q6" s="489" t="s">
        <v>136</v>
      </c>
      <c r="R6" s="489" t="s">
        <v>94</v>
      </c>
      <c r="S6" s="490" t="s">
        <v>174</v>
      </c>
      <c r="T6" s="489" t="s">
        <v>96</v>
      </c>
      <c r="V6" s="337"/>
      <c r="W6" s="158"/>
      <c r="X6" s="158"/>
      <c r="Y6" s="158"/>
      <c r="Z6" s="158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</row>
    <row r="7" spans="1:38" ht="11.25" customHeight="1" x14ac:dyDescent="0.15">
      <c r="A7" s="165"/>
      <c r="B7" s="162" t="s">
        <v>342</v>
      </c>
      <c r="C7" s="135">
        <v>21</v>
      </c>
      <c r="D7" s="165" t="s">
        <v>279</v>
      </c>
      <c r="E7" s="336">
        <v>714</v>
      </c>
      <c r="F7" s="336">
        <v>1365</v>
      </c>
      <c r="G7" s="336">
        <v>885</v>
      </c>
      <c r="H7" s="336">
        <v>3085597</v>
      </c>
      <c r="I7" s="336">
        <v>380</v>
      </c>
      <c r="J7" s="336">
        <v>630</v>
      </c>
      <c r="K7" s="336">
        <v>479</v>
      </c>
      <c r="L7" s="336">
        <v>5306157</v>
      </c>
      <c r="M7" s="336">
        <v>740</v>
      </c>
      <c r="N7" s="336">
        <v>1313</v>
      </c>
      <c r="O7" s="336">
        <v>923</v>
      </c>
      <c r="P7" s="336">
        <v>4941826</v>
      </c>
      <c r="Q7" s="336">
        <v>662</v>
      </c>
      <c r="R7" s="336">
        <v>1050</v>
      </c>
      <c r="S7" s="336">
        <v>815</v>
      </c>
      <c r="T7" s="336">
        <v>5971616</v>
      </c>
      <c r="U7" s="135"/>
      <c r="V7" s="337"/>
      <c r="W7" s="158"/>
      <c r="X7" s="158"/>
      <c r="Y7" s="158"/>
      <c r="Z7" s="158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</row>
    <row r="8" spans="1:38" ht="11.25" customHeight="1" x14ac:dyDescent="0.15">
      <c r="A8" s="165"/>
      <c r="B8" s="162"/>
      <c r="C8" s="135">
        <v>22</v>
      </c>
      <c r="D8" s="165"/>
      <c r="E8" s="336">
        <v>756</v>
      </c>
      <c r="F8" s="336">
        <v>1344</v>
      </c>
      <c r="G8" s="336">
        <v>977</v>
      </c>
      <c r="H8" s="336">
        <v>3070858</v>
      </c>
      <c r="I8" s="336">
        <v>420</v>
      </c>
      <c r="J8" s="336">
        <v>662</v>
      </c>
      <c r="K8" s="336">
        <v>500</v>
      </c>
      <c r="L8" s="336">
        <v>5643954</v>
      </c>
      <c r="M8" s="336">
        <v>777</v>
      </c>
      <c r="N8" s="336">
        <v>1302</v>
      </c>
      <c r="O8" s="336">
        <v>996</v>
      </c>
      <c r="P8" s="336">
        <v>4960437</v>
      </c>
      <c r="Q8" s="336">
        <v>735</v>
      </c>
      <c r="R8" s="336">
        <v>1134</v>
      </c>
      <c r="S8" s="336">
        <v>890</v>
      </c>
      <c r="T8" s="340">
        <v>5976373</v>
      </c>
      <c r="U8" s="135"/>
      <c r="V8" s="337"/>
      <c r="W8" s="158"/>
      <c r="X8" s="158"/>
      <c r="Y8" s="158"/>
      <c r="Z8" s="158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</row>
    <row r="9" spans="1:38" ht="11.25" customHeight="1" x14ac:dyDescent="0.15">
      <c r="A9" s="135"/>
      <c r="B9" s="341"/>
      <c r="C9" s="154">
        <v>23</v>
      </c>
      <c r="D9" s="166"/>
      <c r="E9" s="167">
        <v>714</v>
      </c>
      <c r="F9" s="167">
        <v>1207.5</v>
      </c>
      <c r="G9" s="167">
        <v>961.53003747624052</v>
      </c>
      <c r="H9" s="167">
        <v>3008470.5999999996</v>
      </c>
      <c r="I9" s="167">
        <v>388.5</v>
      </c>
      <c r="J9" s="167">
        <v>714</v>
      </c>
      <c r="K9" s="167">
        <v>542.77415525071035</v>
      </c>
      <c r="L9" s="167">
        <v>5891586.9000000013</v>
      </c>
      <c r="M9" s="167">
        <v>714</v>
      </c>
      <c r="N9" s="167">
        <v>1239</v>
      </c>
      <c r="O9" s="167">
        <v>980.64857784752689</v>
      </c>
      <c r="P9" s="167">
        <v>5297929.4000000004</v>
      </c>
      <c r="Q9" s="167">
        <v>672</v>
      </c>
      <c r="R9" s="167">
        <v>1155</v>
      </c>
      <c r="S9" s="167">
        <v>912.5318165029928</v>
      </c>
      <c r="T9" s="168">
        <v>6286791.2999999998</v>
      </c>
      <c r="U9" s="135"/>
      <c r="V9" s="337"/>
      <c r="W9" s="158"/>
      <c r="X9" s="158"/>
      <c r="Y9" s="158"/>
      <c r="Z9" s="158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</row>
    <row r="10" spans="1:38" ht="11.25" customHeight="1" x14ac:dyDescent="0.15">
      <c r="A10" s="135"/>
      <c r="B10" s="209" t="s">
        <v>262</v>
      </c>
      <c r="C10" s="337">
        <v>12</v>
      </c>
      <c r="D10" s="340" t="s">
        <v>280</v>
      </c>
      <c r="E10" s="336">
        <v>787.5</v>
      </c>
      <c r="F10" s="336">
        <v>1113</v>
      </c>
      <c r="G10" s="336">
        <v>944.28923148523381</v>
      </c>
      <c r="H10" s="336">
        <v>286934.7</v>
      </c>
      <c r="I10" s="336">
        <v>441</v>
      </c>
      <c r="J10" s="336">
        <v>598.5</v>
      </c>
      <c r="K10" s="336">
        <v>495.53749196403601</v>
      </c>
      <c r="L10" s="336">
        <v>509920.1</v>
      </c>
      <c r="M10" s="336">
        <v>819</v>
      </c>
      <c r="N10" s="336">
        <v>1155</v>
      </c>
      <c r="O10" s="336">
        <v>987.68243335244347</v>
      </c>
      <c r="P10" s="336">
        <v>475853.3</v>
      </c>
      <c r="Q10" s="336">
        <v>756</v>
      </c>
      <c r="R10" s="336">
        <v>1102.5</v>
      </c>
      <c r="S10" s="336">
        <v>866.9600668430719</v>
      </c>
      <c r="T10" s="336">
        <v>618617.20000000019</v>
      </c>
      <c r="U10" s="135"/>
      <c r="V10" s="337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</row>
    <row r="11" spans="1:38" ht="11.25" customHeight="1" x14ac:dyDescent="0.15">
      <c r="A11" s="135"/>
      <c r="B11" s="209" t="s">
        <v>264</v>
      </c>
      <c r="C11" s="337">
        <v>1</v>
      </c>
      <c r="D11" s="340" t="s">
        <v>280</v>
      </c>
      <c r="E11" s="336">
        <v>840</v>
      </c>
      <c r="F11" s="336">
        <v>1081.5</v>
      </c>
      <c r="G11" s="336">
        <v>980.28912933715606</v>
      </c>
      <c r="H11" s="336">
        <v>262149.40000000002</v>
      </c>
      <c r="I11" s="336">
        <v>409.5</v>
      </c>
      <c r="J11" s="336">
        <v>546.10500000000002</v>
      </c>
      <c r="K11" s="336">
        <v>490.43174537937557</v>
      </c>
      <c r="L11" s="336">
        <v>485240.6</v>
      </c>
      <c r="M11" s="336">
        <v>818.89499999999998</v>
      </c>
      <c r="N11" s="336">
        <v>1090.0049999999999</v>
      </c>
      <c r="O11" s="336">
        <v>957.34341189841427</v>
      </c>
      <c r="P11" s="336">
        <v>471785.7</v>
      </c>
      <c r="Q11" s="336">
        <v>808.5</v>
      </c>
      <c r="R11" s="336">
        <v>1018.5</v>
      </c>
      <c r="S11" s="336">
        <v>906.72027796188127</v>
      </c>
      <c r="T11" s="340">
        <v>617384.00000000012</v>
      </c>
      <c r="U11" s="135"/>
      <c r="V11" s="337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</row>
    <row r="12" spans="1:38" ht="11.25" customHeight="1" x14ac:dyDescent="0.15">
      <c r="A12" s="135"/>
      <c r="B12" s="209"/>
      <c r="C12" s="337">
        <v>2</v>
      </c>
      <c r="D12" s="340"/>
      <c r="E12" s="336">
        <v>818.89499999999998</v>
      </c>
      <c r="F12" s="336">
        <v>997.5</v>
      </c>
      <c r="G12" s="336">
        <v>923.7720963655662</v>
      </c>
      <c r="H12" s="336">
        <v>272268.40000000002</v>
      </c>
      <c r="I12" s="336">
        <v>409.5</v>
      </c>
      <c r="J12" s="336">
        <v>532.03499999999997</v>
      </c>
      <c r="K12" s="336">
        <v>475.46619955108486</v>
      </c>
      <c r="L12" s="336">
        <v>499437.5</v>
      </c>
      <c r="M12" s="336">
        <v>818.89499999999998</v>
      </c>
      <c r="N12" s="336">
        <v>1029</v>
      </c>
      <c r="O12" s="336">
        <v>918.6901398485594</v>
      </c>
      <c r="P12" s="336">
        <v>451109.8</v>
      </c>
      <c r="Q12" s="336">
        <v>787.5</v>
      </c>
      <c r="R12" s="336">
        <v>945</v>
      </c>
      <c r="S12" s="336">
        <v>856.96126835551013</v>
      </c>
      <c r="T12" s="340">
        <v>564609.20000000007</v>
      </c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</row>
    <row r="13" spans="1:38" ht="11.25" customHeight="1" x14ac:dyDescent="0.15">
      <c r="A13" s="135"/>
      <c r="B13" s="209"/>
      <c r="C13" s="337">
        <v>3</v>
      </c>
      <c r="D13" s="340"/>
      <c r="E13" s="336">
        <v>840</v>
      </c>
      <c r="F13" s="336">
        <v>966</v>
      </c>
      <c r="G13" s="336">
        <v>906.69062449835064</v>
      </c>
      <c r="H13" s="336">
        <v>215446.19999999998</v>
      </c>
      <c r="I13" s="336">
        <v>420</v>
      </c>
      <c r="J13" s="336">
        <v>525</v>
      </c>
      <c r="K13" s="336">
        <v>478.33968463595698</v>
      </c>
      <c r="L13" s="336">
        <v>477766.3000000001</v>
      </c>
      <c r="M13" s="336">
        <v>840</v>
      </c>
      <c r="N13" s="336">
        <v>997.5</v>
      </c>
      <c r="O13" s="336">
        <v>897.5981414564975</v>
      </c>
      <c r="P13" s="336">
        <v>364537.3</v>
      </c>
      <c r="Q13" s="336">
        <v>777</v>
      </c>
      <c r="R13" s="336">
        <v>892.5</v>
      </c>
      <c r="S13" s="336">
        <v>839.81832263569913</v>
      </c>
      <c r="T13" s="340">
        <v>512285.9</v>
      </c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</row>
    <row r="14" spans="1:38" ht="11.25" customHeight="1" x14ac:dyDescent="0.15">
      <c r="A14" s="135"/>
      <c r="B14" s="209"/>
      <c r="C14" s="337">
        <v>4</v>
      </c>
      <c r="D14" s="340"/>
      <c r="E14" s="336">
        <v>829.5</v>
      </c>
      <c r="F14" s="336">
        <v>945</v>
      </c>
      <c r="G14" s="336">
        <v>890.08378678412373</v>
      </c>
      <c r="H14" s="336">
        <v>234556.60000000003</v>
      </c>
      <c r="I14" s="336">
        <v>441</v>
      </c>
      <c r="J14" s="336">
        <v>546</v>
      </c>
      <c r="K14" s="336">
        <v>480.05427316317315</v>
      </c>
      <c r="L14" s="336">
        <v>522592.99999999994</v>
      </c>
      <c r="M14" s="336">
        <v>840</v>
      </c>
      <c r="N14" s="336">
        <v>966</v>
      </c>
      <c r="O14" s="336">
        <v>889.81043139049098</v>
      </c>
      <c r="P14" s="336">
        <v>408143.50000000012</v>
      </c>
      <c r="Q14" s="336">
        <v>777</v>
      </c>
      <c r="R14" s="336">
        <v>892.5</v>
      </c>
      <c r="S14" s="336">
        <v>835.35072692122901</v>
      </c>
      <c r="T14" s="340">
        <v>554886.60000000009</v>
      </c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</row>
    <row r="15" spans="1:38" ht="11.25" customHeight="1" x14ac:dyDescent="0.15">
      <c r="A15" s="135"/>
      <c r="B15" s="209"/>
      <c r="C15" s="337">
        <v>5</v>
      </c>
      <c r="D15" s="340"/>
      <c r="E15" s="336">
        <v>819</v>
      </c>
      <c r="F15" s="336">
        <v>976.5</v>
      </c>
      <c r="G15" s="336">
        <v>892.36039980894043</v>
      </c>
      <c r="H15" s="336">
        <v>236581.00000000003</v>
      </c>
      <c r="I15" s="336">
        <v>462</v>
      </c>
      <c r="J15" s="336">
        <v>546</v>
      </c>
      <c r="K15" s="336">
        <v>499.24129441210079</v>
      </c>
      <c r="L15" s="336">
        <v>556484.79999999993</v>
      </c>
      <c r="M15" s="336">
        <v>819</v>
      </c>
      <c r="N15" s="336">
        <v>997.5</v>
      </c>
      <c r="O15" s="336">
        <v>892.01025493628651</v>
      </c>
      <c r="P15" s="336">
        <v>447534.9</v>
      </c>
      <c r="Q15" s="336">
        <v>772.80000000000007</v>
      </c>
      <c r="R15" s="336">
        <v>903</v>
      </c>
      <c r="S15" s="336">
        <v>833.09938768006202</v>
      </c>
      <c r="T15" s="340">
        <v>530975.1</v>
      </c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</row>
    <row r="16" spans="1:38" ht="11.25" customHeight="1" x14ac:dyDescent="0.15">
      <c r="A16" s="135"/>
      <c r="B16" s="209"/>
      <c r="C16" s="337">
        <v>6</v>
      </c>
      <c r="D16" s="340"/>
      <c r="E16" s="336">
        <v>871.5</v>
      </c>
      <c r="F16" s="336">
        <v>1155</v>
      </c>
      <c r="G16" s="336">
        <v>1057.9081321610197</v>
      </c>
      <c r="H16" s="336">
        <v>238976.19999999998</v>
      </c>
      <c r="I16" s="336">
        <v>483</v>
      </c>
      <c r="J16" s="336">
        <v>651</v>
      </c>
      <c r="K16" s="336">
        <v>574.61315782077395</v>
      </c>
      <c r="L16" s="336">
        <v>466786.39999999991</v>
      </c>
      <c r="M16" s="336">
        <v>892.5</v>
      </c>
      <c r="N16" s="336">
        <v>1186.5</v>
      </c>
      <c r="O16" s="336">
        <v>1054.4723605324664</v>
      </c>
      <c r="P16" s="336">
        <v>352217.2</v>
      </c>
      <c r="Q16" s="336">
        <v>809.97</v>
      </c>
      <c r="R16" s="336">
        <v>1029</v>
      </c>
      <c r="S16" s="336">
        <v>947.86069267319203</v>
      </c>
      <c r="T16" s="340">
        <v>491016.9</v>
      </c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</row>
    <row r="17" spans="1:38" ht="11.25" customHeight="1" x14ac:dyDescent="0.15">
      <c r="A17" s="135"/>
      <c r="B17" s="209"/>
      <c r="C17" s="337">
        <v>7</v>
      </c>
      <c r="D17" s="340"/>
      <c r="E17" s="336">
        <v>945</v>
      </c>
      <c r="F17" s="336">
        <v>1102.5</v>
      </c>
      <c r="G17" s="336">
        <v>1025.7263300801087</v>
      </c>
      <c r="H17" s="336">
        <v>235182.00000000003</v>
      </c>
      <c r="I17" s="336">
        <v>493.5</v>
      </c>
      <c r="J17" s="336">
        <v>656.35500000000002</v>
      </c>
      <c r="K17" s="336">
        <v>579.23494796480088</v>
      </c>
      <c r="L17" s="336">
        <v>464843.6</v>
      </c>
      <c r="M17" s="336">
        <v>945</v>
      </c>
      <c r="N17" s="336">
        <v>1155</v>
      </c>
      <c r="O17" s="336">
        <v>1037.1535714427578</v>
      </c>
      <c r="P17" s="336">
        <v>391687.3</v>
      </c>
      <c r="Q17" s="336">
        <v>787.5</v>
      </c>
      <c r="R17" s="336">
        <v>1071</v>
      </c>
      <c r="S17" s="336">
        <v>909.4290015462368</v>
      </c>
      <c r="T17" s="340">
        <v>518583.79999999993</v>
      </c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</row>
    <row r="18" spans="1:38" ht="11.25" customHeight="1" x14ac:dyDescent="0.15">
      <c r="A18" s="135"/>
      <c r="B18" s="294"/>
      <c r="C18" s="362">
        <v>8</v>
      </c>
      <c r="D18" s="338"/>
      <c r="E18" s="339">
        <v>913.5</v>
      </c>
      <c r="F18" s="339">
        <v>1102.5</v>
      </c>
      <c r="G18" s="339">
        <v>1001.8323801926327</v>
      </c>
      <c r="H18" s="339">
        <v>225062.6</v>
      </c>
      <c r="I18" s="339">
        <v>471.97500000000002</v>
      </c>
      <c r="J18" s="339">
        <v>651</v>
      </c>
      <c r="K18" s="339">
        <v>546.92038785357545</v>
      </c>
      <c r="L18" s="339">
        <v>438267.50000000006</v>
      </c>
      <c r="M18" s="339">
        <v>945</v>
      </c>
      <c r="N18" s="339">
        <v>1155</v>
      </c>
      <c r="O18" s="339">
        <v>1038.8848630242458</v>
      </c>
      <c r="P18" s="339">
        <v>387100.1</v>
      </c>
      <c r="Q18" s="339">
        <v>840</v>
      </c>
      <c r="R18" s="339">
        <v>1029</v>
      </c>
      <c r="S18" s="339">
        <v>911.67341121069126</v>
      </c>
      <c r="T18" s="338">
        <v>491058.19999999995</v>
      </c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</row>
    <row r="19" spans="1:38" ht="11.25" customHeight="1" x14ac:dyDescent="0.15">
      <c r="A19" s="165"/>
      <c r="B19" s="491"/>
      <c r="C19" s="285">
        <v>41122</v>
      </c>
      <c r="D19" s="340"/>
      <c r="E19" s="336">
        <v>945</v>
      </c>
      <c r="F19" s="336">
        <v>1102.5</v>
      </c>
      <c r="G19" s="336">
        <v>1002.9280712921703</v>
      </c>
      <c r="H19" s="336">
        <v>11753.6</v>
      </c>
      <c r="I19" s="336">
        <v>493.5</v>
      </c>
      <c r="J19" s="336">
        <v>651</v>
      </c>
      <c r="K19" s="336">
        <v>567.10036980184179</v>
      </c>
      <c r="L19" s="336">
        <v>19752.7</v>
      </c>
      <c r="M19" s="336">
        <v>976.5</v>
      </c>
      <c r="N19" s="336">
        <v>1155</v>
      </c>
      <c r="O19" s="336">
        <v>1024.2589065497393</v>
      </c>
      <c r="P19" s="336">
        <v>19858.400000000001</v>
      </c>
      <c r="Q19" s="336">
        <v>840</v>
      </c>
      <c r="R19" s="336">
        <v>1029</v>
      </c>
      <c r="S19" s="336">
        <v>895.22397248131415</v>
      </c>
      <c r="T19" s="336">
        <v>21906.6</v>
      </c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</row>
    <row r="20" spans="1:38" ht="11.25" customHeight="1" x14ac:dyDescent="0.15">
      <c r="A20" s="165"/>
      <c r="B20" s="209"/>
      <c r="C20" s="285">
        <v>41123</v>
      </c>
      <c r="D20" s="340" t="s">
        <v>60</v>
      </c>
      <c r="E20" s="336">
        <v>945</v>
      </c>
      <c r="F20" s="336">
        <v>1102.5</v>
      </c>
      <c r="G20" s="336">
        <v>1007.7065607844021</v>
      </c>
      <c r="H20" s="336">
        <v>5858.5</v>
      </c>
      <c r="I20" s="336">
        <v>493.5</v>
      </c>
      <c r="J20" s="336">
        <v>651</v>
      </c>
      <c r="K20" s="336">
        <v>564.83517653700096</v>
      </c>
      <c r="L20" s="336">
        <v>9832.2000000000007</v>
      </c>
      <c r="M20" s="336">
        <v>976.5</v>
      </c>
      <c r="N20" s="336">
        <v>1155</v>
      </c>
      <c r="O20" s="336">
        <v>1022.9390025575448</v>
      </c>
      <c r="P20" s="336">
        <v>6813.1</v>
      </c>
      <c r="Q20" s="336">
        <v>840</v>
      </c>
      <c r="R20" s="336">
        <v>1029</v>
      </c>
      <c r="S20" s="336">
        <v>906.38932294773031</v>
      </c>
      <c r="T20" s="336">
        <v>11860.4</v>
      </c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</row>
    <row r="21" spans="1:38" ht="11.25" customHeight="1" x14ac:dyDescent="0.15">
      <c r="A21" s="165"/>
      <c r="B21" s="209"/>
      <c r="C21" s="285">
        <v>41124</v>
      </c>
      <c r="D21" s="340" t="s">
        <v>60</v>
      </c>
      <c r="E21" s="336">
        <v>913.5</v>
      </c>
      <c r="F21" s="336">
        <v>1050</v>
      </c>
      <c r="G21" s="336">
        <v>954.68397233370251</v>
      </c>
      <c r="H21" s="336">
        <v>12117.3</v>
      </c>
      <c r="I21" s="336">
        <v>471.97500000000002</v>
      </c>
      <c r="J21" s="336">
        <v>630</v>
      </c>
      <c r="K21" s="336">
        <v>526.52813789371623</v>
      </c>
      <c r="L21" s="336">
        <v>21070.2</v>
      </c>
      <c r="M21" s="336">
        <v>945</v>
      </c>
      <c r="N21" s="336">
        <v>1111.95</v>
      </c>
      <c r="O21" s="336">
        <v>992.98158429777857</v>
      </c>
      <c r="P21" s="336">
        <v>19772.099999999999</v>
      </c>
      <c r="Q21" s="336">
        <v>840</v>
      </c>
      <c r="R21" s="336">
        <v>997.5</v>
      </c>
      <c r="S21" s="336">
        <v>878.86777194404328</v>
      </c>
      <c r="T21" s="336">
        <v>26431</v>
      </c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</row>
    <row r="22" spans="1:38" ht="11.25" customHeight="1" x14ac:dyDescent="0.15">
      <c r="A22" s="165"/>
      <c r="B22" s="209"/>
      <c r="C22" s="285">
        <v>41127</v>
      </c>
      <c r="D22" s="340" t="s">
        <v>60</v>
      </c>
      <c r="E22" s="336">
        <v>924</v>
      </c>
      <c r="F22" s="336">
        <v>1050</v>
      </c>
      <c r="G22" s="336">
        <v>981.26878636151707</v>
      </c>
      <c r="H22" s="336">
        <v>20407.5</v>
      </c>
      <c r="I22" s="336">
        <v>471.97500000000002</v>
      </c>
      <c r="J22" s="336">
        <v>630</v>
      </c>
      <c r="K22" s="336">
        <v>536.6843374458731</v>
      </c>
      <c r="L22" s="336">
        <v>35759.5</v>
      </c>
      <c r="M22" s="336">
        <v>945</v>
      </c>
      <c r="N22" s="336">
        <v>1102.5</v>
      </c>
      <c r="O22" s="336">
        <v>997.23113685832777</v>
      </c>
      <c r="P22" s="336">
        <v>33839.4</v>
      </c>
      <c r="Q22" s="336">
        <v>861</v>
      </c>
      <c r="R22" s="336">
        <v>997.5</v>
      </c>
      <c r="S22" s="336">
        <v>898.36723358060476</v>
      </c>
      <c r="T22" s="336">
        <v>48661.2</v>
      </c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</row>
    <row r="23" spans="1:38" ht="11.25" customHeight="1" x14ac:dyDescent="0.15">
      <c r="A23" s="165"/>
      <c r="B23" s="209"/>
      <c r="C23" s="285">
        <v>41128</v>
      </c>
      <c r="D23" s="340" t="s">
        <v>60</v>
      </c>
      <c r="E23" s="336">
        <v>924</v>
      </c>
      <c r="F23" s="336">
        <v>1050</v>
      </c>
      <c r="G23" s="336">
        <v>977.00588724776401</v>
      </c>
      <c r="H23" s="336">
        <v>5189</v>
      </c>
      <c r="I23" s="336">
        <v>493.5</v>
      </c>
      <c r="J23" s="336">
        <v>619.5</v>
      </c>
      <c r="K23" s="336">
        <v>540.71563774243543</v>
      </c>
      <c r="L23" s="336">
        <v>9083.2000000000007</v>
      </c>
      <c r="M23" s="336">
        <v>945</v>
      </c>
      <c r="N23" s="336">
        <v>1132.95</v>
      </c>
      <c r="O23" s="336">
        <v>994.10731602966359</v>
      </c>
      <c r="P23" s="336">
        <v>6714.3</v>
      </c>
      <c r="Q23" s="336">
        <v>849.97500000000002</v>
      </c>
      <c r="R23" s="336">
        <v>997.5</v>
      </c>
      <c r="S23" s="336">
        <v>896.68679564691649</v>
      </c>
      <c r="T23" s="336">
        <v>8154.6</v>
      </c>
      <c r="U23" s="135"/>
    </row>
    <row r="24" spans="1:38" ht="11.25" customHeight="1" x14ac:dyDescent="0.15">
      <c r="A24" s="165"/>
      <c r="B24" s="209"/>
      <c r="C24" s="285">
        <v>41129</v>
      </c>
      <c r="D24" s="340" t="s">
        <v>60</v>
      </c>
      <c r="E24" s="336">
        <v>924</v>
      </c>
      <c r="F24" s="336">
        <v>1050</v>
      </c>
      <c r="G24" s="336">
        <v>982.62795807978409</v>
      </c>
      <c r="H24" s="336">
        <v>7169.2</v>
      </c>
      <c r="I24" s="336">
        <v>493.5</v>
      </c>
      <c r="J24" s="336">
        <v>618.45000000000005</v>
      </c>
      <c r="K24" s="336">
        <v>540.37792760823265</v>
      </c>
      <c r="L24" s="336">
        <v>14733.4</v>
      </c>
      <c r="M24" s="336">
        <v>945</v>
      </c>
      <c r="N24" s="336">
        <v>1134</v>
      </c>
      <c r="O24" s="336">
        <v>1018.4865133623371</v>
      </c>
      <c r="P24" s="336">
        <v>17660.7</v>
      </c>
      <c r="Q24" s="336">
        <v>849.97500000000002</v>
      </c>
      <c r="R24" s="336">
        <v>997.5</v>
      </c>
      <c r="S24" s="336">
        <v>907.29486116866985</v>
      </c>
      <c r="T24" s="336">
        <v>18282.900000000001</v>
      </c>
      <c r="U24" s="135"/>
    </row>
    <row r="25" spans="1:38" ht="11.25" customHeight="1" x14ac:dyDescent="0.15">
      <c r="A25" s="165"/>
      <c r="B25" s="209"/>
      <c r="C25" s="285">
        <v>41130</v>
      </c>
      <c r="D25" s="340" t="s">
        <v>60</v>
      </c>
      <c r="E25" s="336">
        <v>924</v>
      </c>
      <c r="F25" s="336">
        <v>1050</v>
      </c>
      <c r="G25" s="336">
        <v>1005.3580298832377</v>
      </c>
      <c r="H25" s="336">
        <v>9731.2000000000007</v>
      </c>
      <c r="I25" s="336">
        <v>493.5</v>
      </c>
      <c r="J25" s="336">
        <v>630</v>
      </c>
      <c r="K25" s="336">
        <v>536.45090966354519</v>
      </c>
      <c r="L25" s="336">
        <v>23792.7</v>
      </c>
      <c r="M25" s="336">
        <v>945</v>
      </c>
      <c r="N25" s="336">
        <v>1134</v>
      </c>
      <c r="O25" s="336">
        <v>1023.741575997362</v>
      </c>
      <c r="P25" s="336">
        <v>15055.1</v>
      </c>
      <c r="Q25" s="336">
        <v>849.97500000000002</v>
      </c>
      <c r="R25" s="336">
        <v>997.5</v>
      </c>
      <c r="S25" s="336">
        <v>901.77882629442331</v>
      </c>
      <c r="T25" s="336">
        <v>17841.8</v>
      </c>
      <c r="U25" s="135"/>
    </row>
    <row r="26" spans="1:38" ht="11.25" customHeight="1" x14ac:dyDescent="0.15">
      <c r="A26" s="165"/>
      <c r="B26" s="209"/>
      <c r="C26" s="285">
        <v>41131</v>
      </c>
      <c r="D26" s="340" t="s">
        <v>60</v>
      </c>
      <c r="E26" s="336">
        <v>934.5</v>
      </c>
      <c r="F26" s="336">
        <v>1050</v>
      </c>
      <c r="G26" s="336">
        <v>985.71378091872782</v>
      </c>
      <c r="H26" s="336">
        <v>4613.1000000000004</v>
      </c>
      <c r="I26" s="336">
        <v>504</v>
      </c>
      <c r="J26" s="336">
        <v>603.01499999999999</v>
      </c>
      <c r="K26" s="336">
        <v>540.58284207260317</v>
      </c>
      <c r="L26" s="336">
        <v>10937</v>
      </c>
      <c r="M26" s="336">
        <v>965.89499999999998</v>
      </c>
      <c r="N26" s="336">
        <v>1102.5</v>
      </c>
      <c r="O26" s="336">
        <v>1021.0395028304208</v>
      </c>
      <c r="P26" s="336">
        <v>8760.2999999999993</v>
      </c>
      <c r="Q26" s="336">
        <v>850.5</v>
      </c>
      <c r="R26" s="336">
        <v>997.5</v>
      </c>
      <c r="S26" s="336">
        <v>887.50629528447587</v>
      </c>
      <c r="T26" s="336">
        <v>10212.4</v>
      </c>
      <c r="U26" s="135"/>
    </row>
    <row r="27" spans="1:38" ht="11.25" customHeight="1" x14ac:dyDescent="0.15">
      <c r="A27" s="165"/>
      <c r="B27" s="209"/>
      <c r="C27" s="285">
        <v>41134</v>
      </c>
      <c r="D27" s="340" t="s">
        <v>60</v>
      </c>
      <c r="E27" s="336">
        <v>0</v>
      </c>
      <c r="F27" s="336">
        <v>0</v>
      </c>
      <c r="G27" s="336">
        <v>0</v>
      </c>
      <c r="H27" s="336">
        <v>39044.699999999997</v>
      </c>
      <c r="I27" s="336">
        <v>0</v>
      </c>
      <c r="J27" s="336">
        <v>0</v>
      </c>
      <c r="K27" s="336">
        <v>0</v>
      </c>
      <c r="L27" s="336">
        <v>66191.7</v>
      </c>
      <c r="M27" s="336">
        <v>0</v>
      </c>
      <c r="N27" s="336">
        <v>0</v>
      </c>
      <c r="O27" s="336">
        <v>0</v>
      </c>
      <c r="P27" s="336">
        <v>71169.5</v>
      </c>
      <c r="Q27" s="336">
        <v>0</v>
      </c>
      <c r="R27" s="336">
        <v>0</v>
      </c>
      <c r="S27" s="336">
        <v>0</v>
      </c>
      <c r="T27" s="336">
        <v>71059.600000000006</v>
      </c>
      <c r="U27" s="135"/>
    </row>
    <row r="28" spans="1:38" ht="11.25" customHeight="1" x14ac:dyDescent="0.15">
      <c r="A28" s="165"/>
      <c r="B28" s="209"/>
      <c r="C28" s="285">
        <v>41137</v>
      </c>
      <c r="D28" s="340" t="s">
        <v>60</v>
      </c>
      <c r="E28" s="336">
        <v>934.5</v>
      </c>
      <c r="F28" s="336">
        <v>1039.5</v>
      </c>
      <c r="G28" s="336">
        <v>977.66078381311058</v>
      </c>
      <c r="H28" s="336">
        <v>6473.1</v>
      </c>
      <c r="I28" s="336">
        <v>493.5</v>
      </c>
      <c r="J28" s="336">
        <v>598.5</v>
      </c>
      <c r="K28" s="336">
        <v>540.6098981077148</v>
      </c>
      <c r="L28" s="336">
        <v>10271.9</v>
      </c>
      <c r="M28" s="336">
        <v>965.89499999999998</v>
      </c>
      <c r="N28" s="336">
        <v>1102.5</v>
      </c>
      <c r="O28" s="336">
        <v>1027.6215543287703</v>
      </c>
      <c r="P28" s="336">
        <v>14697.4</v>
      </c>
      <c r="Q28" s="336">
        <v>840</v>
      </c>
      <c r="R28" s="336">
        <v>997.5</v>
      </c>
      <c r="S28" s="336">
        <v>896.18995177842828</v>
      </c>
      <c r="T28" s="336">
        <v>17799.3</v>
      </c>
      <c r="U28" s="135"/>
    </row>
    <row r="29" spans="1:38" ht="11.25" customHeight="1" x14ac:dyDescent="0.15">
      <c r="A29" s="165"/>
      <c r="B29" s="209"/>
      <c r="C29" s="285">
        <v>41138</v>
      </c>
      <c r="D29" s="340" t="s">
        <v>60</v>
      </c>
      <c r="E29" s="336">
        <v>934.5</v>
      </c>
      <c r="F29" s="336">
        <v>1039.5</v>
      </c>
      <c r="G29" s="336">
        <v>958.78001961406403</v>
      </c>
      <c r="H29" s="336">
        <v>8391.9</v>
      </c>
      <c r="I29" s="336">
        <v>493.5</v>
      </c>
      <c r="J29" s="336">
        <v>598.5</v>
      </c>
      <c r="K29" s="336">
        <v>545.85435355389018</v>
      </c>
      <c r="L29" s="336">
        <v>15550</v>
      </c>
      <c r="M29" s="336">
        <v>965.89499999999998</v>
      </c>
      <c r="N29" s="336">
        <v>1102.5</v>
      </c>
      <c r="O29" s="336">
        <v>1018.6105229630533</v>
      </c>
      <c r="P29" s="336">
        <v>13290.9</v>
      </c>
      <c r="Q29" s="336">
        <v>840</v>
      </c>
      <c r="R29" s="336">
        <v>987</v>
      </c>
      <c r="S29" s="336">
        <v>898.21947602989292</v>
      </c>
      <c r="T29" s="336">
        <v>13488.1</v>
      </c>
      <c r="U29" s="135"/>
    </row>
    <row r="30" spans="1:38" ht="11.25" customHeight="1" x14ac:dyDescent="0.15">
      <c r="A30" s="165"/>
      <c r="B30" s="209"/>
      <c r="C30" s="285">
        <v>41141</v>
      </c>
      <c r="D30" s="340" t="s">
        <v>60</v>
      </c>
      <c r="E30" s="336">
        <v>934.5</v>
      </c>
      <c r="F30" s="336">
        <v>1039.5</v>
      </c>
      <c r="G30" s="336">
        <v>984.4124075246051</v>
      </c>
      <c r="H30" s="336">
        <v>19708.8</v>
      </c>
      <c r="I30" s="336">
        <v>493.5</v>
      </c>
      <c r="J30" s="336">
        <v>598.5</v>
      </c>
      <c r="K30" s="336">
        <v>541.98252801268302</v>
      </c>
      <c r="L30" s="336">
        <v>40215</v>
      </c>
      <c r="M30" s="336">
        <v>965.89499999999998</v>
      </c>
      <c r="N30" s="336">
        <v>1102.5</v>
      </c>
      <c r="O30" s="336">
        <v>1021.8596667410545</v>
      </c>
      <c r="P30" s="336">
        <v>34283</v>
      </c>
      <c r="Q30" s="336">
        <v>840</v>
      </c>
      <c r="R30" s="336">
        <v>987</v>
      </c>
      <c r="S30" s="336">
        <v>898.19229225957986</v>
      </c>
      <c r="T30" s="336">
        <v>47424.5</v>
      </c>
      <c r="U30" s="135"/>
    </row>
    <row r="31" spans="1:38" ht="11.25" customHeight="1" x14ac:dyDescent="0.15">
      <c r="A31" s="165"/>
      <c r="B31" s="209"/>
      <c r="C31" s="285">
        <v>41142</v>
      </c>
      <c r="D31" s="340" t="s">
        <v>60</v>
      </c>
      <c r="E31" s="336">
        <v>987</v>
      </c>
      <c r="F31" s="336">
        <v>1071</v>
      </c>
      <c r="G31" s="336">
        <v>1023.884706279541</v>
      </c>
      <c r="H31" s="336">
        <v>3915.2</v>
      </c>
      <c r="I31" s="336">
        <v>535.5</v>
      </c>
      <c r="J31" s="336">
        <v>619.5</v>
      </c>
      <c r="K31" s="336">
        <v>567.66174809375877</v>
      </c>
      <c r="L31" s="336">
        <v>8444</v>
      </c>
      <c r="M31" s="336">
        <v>1039.5</v>
      </c>
      <c r="N31" s="336">
        <v>1155</v>
      </c>
      <c r="O31" s="336">
        <v>1066.2668527793742</v>
      </c>
      <c r="P31" s="336">
        <v>6986</v>
      </c>
      <c r="Q31" s="336">
        <v>892.5</v>
      </c>
      <c r="R31" s="336">
        <v>987</v>
      </c>
      <c r="S31" s="336">
        <v>917.24375890246608</v>
      </c>
      <c r="T31" s="336">
        <v>12398.2</v>
      </c>
      <c r="U31" s="135"/>
    </row>
    <row r="32" spans="1:38" ht="11.25" customHeight="1" x14ac:dyDescent="0.15">
      <c r="A32" s="165"/>
      <c r="B32" s="209"/>
      <c r="C32" s="285">
        <v>41143</v>
      </c>
      <c r="D32" s="340" t="s">
        <v>60</v>
      </c>
      <c r="E32" s="336">
        <v>997.5</v>
      </c>
      <c r="F32" s="336">
        <v>1071</v>
      </c>
      <c r="G32" s="336">
        <v>1041.1530104622541</v>
      </c>
      <c r="H32" s="336">
        <v>12623.7</v>
      </c>
      <c r="I32" s="336">
        <v>535.5</v>
      </c>
      <c r="J32" s="336">
        <v>609</v>
      </c>
      <c r="K32" s="336">
        <v>566.49301437514919</v>
      </c>
      <c r="L32" s="336">
        <v>20493.900000000001</v>
      </c>
      <c r="M32" s="336">
        <v>1050</v>
      </c>
      <c r="N32" s="336">
        <v>1155</v>
      </c>
      <c r="O32" s="336">
        <v>1084.7143148950083</v>
      </c>
      <c r="P32" s="336">
        <v>23249.4</v>
      </c>
      <c r="Q32" s="336">
        <v>892.5</v>
      </c>
      <c r="R32" s="336">
        <v>987</v>
      </c>
      <c r="S32" s="336">
        <v>936.16999318196713</v>
      </c>
      <c r="T32" s="336">
        <v>36238.300000000003</v>
      </c>
      <c r="U32" s="135"/>
    </row>
    <row r="33" spans="1:22" ht="11.25" customHeight="1" x14ac:dyDescent="0.15">
      <c r="A33" s="165"/>
      <c r="B33" s="209"/>
      <c r="C33" s="285">
        <v>41144</v>
      </c>
      <c r="D33" s="340" t="s">
        <v>60</v>
      </c>
      <c r="E33" s="336">
        <v>997.5</v>
      </c>
      <c r="F33" s="336">
        <v>1081.5</v>
      </c>
      <c r="G33" s="336">
        <v>1037.599449964514</v>
      </c>
      <c r="H33" s="336">
        <v>6382</v>
      </c>
      <c r="I33" s="336">
        <v>546</v>
      </c>
      <c r="J33" s="336">
        <v>598.5</v>
      </c>
      <c r="K33" s="336">
        <v>557.78286877713936</v>
      </c>
      <c r="L33" s="336">
        <v>17438.5</v>
      </c>
      <c r="M33" s="336">
        <v>1050</v>
      </c>
      <c r="N33" s="336">
        <v>1134</v>
      </c>
      <c r="O33" s="336">
        <v>1090.4041376485045</v>
      </c>
      <c r="P33" s="336">
        <v>13699.9</v>
      </c>
      <c r="Q33" s="336">
        <v>892.5</v>
      </c>
      <c r="R33" s="336">
        <v>997.5</v>
      </c>
      <c r="S33" s="336">
        <v>924.90630510716278</v>
      </c>
      <c r="T33" s="336">
        <v>22596.6</v>
      </c>
      <c r="U33" s="135"/>
    </row>
    <row r="34" spans="1:22" ht="11.25" customHeight="1" x14ac:dyDescent="0.15">
      <c r="A34" s="165"/>
      <c r="B34" s="209"/>
      <c r="C34" s="285">
        <v>41145</v>
      </c>
      <c r="D34" s="340" t="s">
        <v>60</v>
      </c>
      <c r="E34" s="336">
        <v>997.5</v>
      </c>
      <c r="F34" s="336">
        <v>1092</v>
      </c>
      <c r="G34" s="336">
        <v>1020.5924142083085</v>
      </c>
      <c r="H34" s="336">
        <v>4716.2</v>
      </c>
      <c r="I34" s="336">
        <v>546</v>
      </c>
      <c r="J34" s="336">
        <v>609</v>
      </c>
      <c r="K34" s="336">
        <v>557.3839655613333</v>
      </c>
      <c r="L34" s="336">
        <v>9177.1</v>
      </c>
      <c r="M34" s="336">
        <v>1050</v>
      </c>
      <c r="N34" s="336">
        <v>1144.5</v>
      </c>
      <c r="O34" s="336">
        <v>1081.0442300905779</v>
      </c>
      <c r="P34" s="336">
        <v>5172.6000000000004</v>
      </c>
      <c r="Q34" s="336">
        <v>892.5</v>
      </c>
      <c r="R34" s="336">
        <v>997.5</v>
      </c>
      <c r="S34" s="336">
        <v>936.45093787270957</v>
      </c>
      <c r="T34" s="336">
        <v>7092.8</v>
      </c>
      <c r="U34" s="135"/>
    </row>
    <row r="35" spans="1:22" ht="11.25" customHeight="1" x14ac:dyDescent="0.15">
      <c r="A35" s="165"/>
      <c r="B35" s="209"/>
      <c r="C35" s="285">
        <v>41148</v>
      </c>
      <c r="D35" s="340" t="s">
        <v>60</v>
      </c>
      <c r="E35" s="336">
        <v>996.97500000000002</v>
      </c>
      <c r="F35" s="336">
        <v>1092</v>
      </c>
      <c r="G35" s="336">
        <v>1019.5354928518285</v>
      </c>
      <c r="H35" s="336">
        <v>21658.2</v>
      </c>
      <c r="I35" s="336">
        <v>546</v>
      </c>
      <c r="J35" s="336">
        <v>609</v>
      </c>
      <c r="K35" s="336">
        <v>558.240711445996</v>
      </c>
      <c r="L35" s="336">
        <v>45172.2</v>
      </c>
      <c r="M35" s="336">
        <v>1050</v>
      </c>
      <c r="N35" s="336">
        <v>1144.5</v>
      </c>
      <c r="O35" s="336">
        <v>1088.6934505480979</v>
      </c>
      <c r="P35" s="336">
        <v>37525.800000000003</v>
      </c>
      <c r="Q35" s="336">
        <v>892.5</v>
      </c>
      <c r="R35" s="336">
        <v>997.5</v>
      </c>
      <c r="S35" s="336">
        <v>938.24680448443348</v>
      </c>
      <c r="T35" s="336">
        <v>47583</v>
      </c>
      <c r="U35" s="135"/>
    </row>
    <row r="36" spans="1:22" ht="11.25" customHeight="1" x14ac:dyDescent="0.15">
      <c r="A36" s="165"/>
      <c r="B36" s="209"/>
      <c r="C36" s="285">
        <v>41149</v>
      </c>
      <c r="D36" s="340" t="s">
        <v>60</v>
      </c>
      <c r="E36" s="336">
        <v>997.5</v>
      </c>
      <c r="F36" s="336">
        <v>1092</v>
      </c>
      <c r="G36" s="336">
        <v>1022.2404279279283</v>
      </c>
      <c r="H36" s="336">
        <v>3776.6</v>
      </c>
      <c r="I36" s="336">
        <v>546</v>
      </c>
      <c r="J36" s="336">
        <v>621.6</v>
      </c>
      <c r="K36" s="336">
        <v>564.16080946396858</v>
      </c>
      <c r="L36" s="336">
        <v>9055.2999999999993</v>
      </c>
      <c r="M36" s="336">
        <v>1050</v>
      </c>
      <c r="N36" s="336">
        <v>1144.5</v>
      </c>
      <c r="O36" s="336">
        <v>1074.6056055363322</v>
      </c>
      <c r="P36" s="336">
        <v>4423</v>
      </c>
      <c r="Q36" s="336">
        <v>892.5</v>
      </c>
      <c r="R36" s="336">
        <v>997.5</v>
      </c>
      <c r="S36" s="336">
        <v>934.78097632176446</v>
      </c>
      <c r="T36" s="336">
        <v>7269.1</v>
      </c>
      <c r="U36" s="135"/>
    </row>
    <row r="37" spans="1:22" ht="11.25" customHeight="1" x14ac:dyDescent="0.15">
      <c r="A37" s="165"/>
      <c r="B37" s="209"/>
      <c r="C37" s="285">
        <v>41150</v>
      </c>
      <c r="D37" s="340"/>
      <c r="E37" s="336">
        <v>996.97500000000002</v>
      </c>
      <c r="F37" s="336">
        <v>1092</v>
      </c>
      <c r="G37" s="336">
        <v>1037.8300267703248</v>
      </c>
      <c r="H37" s="336">
        <v>8085.3</v>
      </c>
      <c r="I37" s="336">
        <v>546</v>
      </c>
      <c r="J37" s="336">
        <v>630</v>
      </c>
      <c r="K37" s="336">
        <v>558.65732284172088</v>
      </c>
      <c r="L37" s="336">
        <v>19739.7</v>
      </c>
      <c r="M37" s="336">
        <v>1050</v>
      </c>
      <c r="N37" s="336">
        <v>1144.5</v>
      </c>
      <c r="O37" s="336">
        <v>1069.8902439024391</v>
      </c>
      <c r="P37" s="336">
        <v>15165.7</v>
      </c>
      <c r="Q37" s="336">
        <v>892.5</v>
      </c>
      <c r="R37" s="336">
        <v>997.5</v>
      </c>
      <c r="S37" s="336">
        <v>947.94431194626361</v>
      </c>
      <c r="T37" s="336">
        <v>20419.5</v>
      </c>
      <c r="U37" s="135"/>
    </row>
    <row r="38" spans="1:22" ht="12.75" customHeight="1" x14ac:dyDescent="0.15">
      <c r="B38" s="160"/>
      <c r="C38" s="285">
        <v>41151</v>
      </c>
      <c r="D38" s="135"/>
      <c r="E38" s="160">
        <v>996.97500000000002</v>
      </c>
      <c r="F38" s="160">
        <v>1092</v>
      </c>
      <c r="G38" s="160">
        <v>1038.9753027099753</v>
      </c>
      <c r="H38" s="160">
        <v>7711.5</v>
      </c>
      <c r="I38" s="160">
        <v>546</v>
      </c>
      <c r="J38" s="160">
        <v>651</v>
      </c>
      <c r="K38" s="160">
        <v>555.3482163524601</v>
      </c>
      <c r="L38" s="160">
        <v>17855.099999999999</v>
      </c>
      <c r="M38" s="160">
        <v>1050</v>
      </c>
      <c r="N38" s="160">
        <v>1144.5</v>
      </c>
      <c r="O38" s="160">
        <v>1100.9684864150504</v>
      </c>
      <c r="P38" s="160">
        <v>11785.9</v>
      </c>
      <c r="Q38" s="160">
        <v>892.5</v>
      </c>
      <c r="R38" s="160">
        <v>997.5</v>
      </c>
      <c r="S38" s="160">
        <v>937.92098409391201</v>
      </c>
      <c r="T38" s="161">
        <v>12534.2</v>
      </c>
      <c r="U38" s="135"/>
    </row>
    <row r="39" spans="1:22" x14ac:dyDescent="0.15">
      <c r="B39" s="244"/>
      <c r="C39" s="285">
        <v>41152</v>
      </c>
      <c r="D39" s="165"/>
      <c r="E39" s="161">
        <v>987</v>
      </c>
      <c r="F39" s="161">
        <v>1092</v>
      </c>
      <c r="G39" s="161">
        <v>1031.6647727272734</v>
      </c>
      <c r="H39" s="161">
        <v>5736</v>
      </c>
      <c r="I39" s="161">
        <v>546</v>
      </c>
      <c r="J39" s="161">
        <v>630</v>
      </c>
      <c r="K39" s="161">
        <v>554.20641709679307</v>
      </c>
      <c r="L39" s="161">
        <v>13702.2</v>
      </c>
      <c r="M39" s="161">
        <v>1039.5</v>
      </c>
      <c r="N39" s="161">
        <v>1123.5</v>
      </c>
      <c r="O39" s="161">
        <v>1083.5383193931145</v>
      </c>
      <c r="P39" s="161">
        <v>7177.6</v>
      </c>
      <c r="Q39" s="161">
        <v>892.5</v>
      </c>
      <c r="R39" s="161">
        <v>997.5</v>
      </c>
      <c r="S39" s="161">
        <v>932.42075157611373</v>
      </c>
      <c r="T39" s="165">
        <v>11804.1</v>
      </c>
    </row>
    <row r="40" spans="1:22" x14ac:dyDescent="0.15">
      <c r="B40" s="306"/>
      <c r="C40" s="307"/>
      <c r="D40" s="166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6"/>
    </row>
    <row r="42" spans="1:22" x14ac:dyDescent="0.15">
      <c r="T42" s="337"/>
      <c r="U42" s="135"/>
      <c r="V42" s="135"/>
    </row>
    <row r="43" spans="1:22" x14ac:dyDescent="0.15">
      <c r="T43" s="337"/>
      <c r="U43" s="135"/>
      <c r="V43" s="135"/>
    </row>
    <row r="44" spans="1:22" x14ac:dyDescent="0.15">
      <c r="T44" s="337"/>
      <c r="U44" s="135"/>
      <c r="V44" s="135"/>
    </row>
    <row r="45" spans="1:22" x14ac:dyDescent="0.15">
      <c r="T45" s="337"/>
      <c r="U45" s="135"/>
      <c r="V45" s="135"/>
    </row>
    <row r="46" spans="1:22" x14ac:dyDescent="0.15">
      <c r="T46" s="337"/>
      <c r="U46" s="135"/>
      <c r="V46" s="135"/>
    </row>
    <row r="47" spans="1:22" x14ac:dyDescent="0.15">
      <c r="T47" s="337"/>
      <c r="U47" s="135"/>
      <c r="V47" s="135"/>
    </row>
    <row r="48" spans="1:22" x14ac:dyDescent="0.15">
      <c r="T48" s="337"/>
      <c r="U48" s="135"/>
      <c r="V48" s="135"/>
    </row>
    <row r="49" spans="20:22" x14ac:dyDescent="0.15">
      <c r="T49" s="135"/>
      <c r="U49" s="135"/>
      <c r="V49" s="135"/>
    </row>
    <row r="50" spans="20:22" x14ac:dyDescent="0.15">
      <c r="T50" s="135"/>
      <c r="U50" s="135"/>
      <c r="V50" s="135"/>
    </row>
    <row r="51" spans="20:22" x14ac:dyDescent="0.15">
      <c r="T51" s="135"/>
      <c r="U51" s="135"/>
      <c r="V51" s="135"/>
    </row>
    <row r="52" spans="20:22" x14ac:dyDescent="0.15">
      <c r="T52" s="135"/>
      <c r="U52" s="135"/>
      <c r="V52" s="135"/>
    </row>
  </sheetData>
  <phoneticPr fontId="6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zoomScale="75" workbookViewId="0"/>
  </sheetViews>
  <sheetFormatPr defaultColWidth="7.5" defaultRowHeight="12" x14ac:dyDescent="0.15"/>
  <cols>
    <col min="1" max="1" width="1.625" style="136" customWidth="1"/>
    <col min="2" max="2" width="4.625" style="136" customWidth="1"/>
    <col min="3" max="3" width="7.875" style="136" customWidth="1"/>
    <col min="4" max="4" width="2.875" style="136" customWidth="1"/>
    <col min="5" max="7" width="7.625" style="136" customWidth="1"/>
    <col min="8" max="8" width="9.125" style="136" customWidth="1"/>
    <col min="9" max="11" width="7.625" style="136" customWidth="1"/>
    <col min="12" max="12" width="9.125" style="136" customWidth="1"/>
    <col min="13" max="15" width="7.625" style="136" customWidth="1"/>
    <col min="16" max="16" width="9.125" style="136" customWidth="1"/>
    <col min="17" max="16384" width="7.5" style="136"/>
  </cols>
  <sheetData>
    <row r="1" spans="1:30" ht="15" customHeight="1" x14ac:dyDescent="0.15">
      <c r="B1" s="354"/>
      <c r="C1" s="354"/>
      <c r="D1" s="354"/>
    </row>
    <row r="2" spans="1:30" ht="12.75" customHeight="1" x14ac:dyDescent="0.15">
      <c r="B2" s="136" t="str">
        <f>近豚1!B2&amp;"　（つづき）"</f>
        <v>(1)豚カット肉「Ⅰ」の品目別価格　（つづき）</v>
      </c>
      <c r="C2" s="321"/>
      <c r="D2" s="321"/>
      <c r="R2" s="135"/>
      <c r="S2" s="135"/>
    </row>
    <row r="3" spans="1:30" ht="12.75" customHeight="1" x14ac:dyDescent="0.15">
      <c r="B3" s="321"/>
      <c r="C3" s="321"/>
      <c r="D3" s="321"/>
      <c r="P3" s="137" t="s">
        <v>85</v>
      </c>
      <c r="R3" s="135"/>
      <c r="S3" s="135"/>
    </row>
    <row r="4" spans="1:30" ht="3.75" customHeight="1" x14ac:dyDescent="0.15"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R4" s="135"/>
      <c r="S4" s="135"/>
      <c r="T4" s="135"/>
      <c r="U4" s="135"/>
      <c r="V4" s="135"/>
    </row>
    <row r="5" spans="1:30" ht="11.25" customHeight="1" x14ac:dyDescent="0.15">
      <c r="A5" s="165"/>
      <c r="B5" s="342"/>
      <c r="C5" s="484" t="s">
        <v>258</v>
      </c>
      <c r="D5" s="485"/>
      <c r="E5" s="486" t="s">
        <v>225</v>
      </c>
      <c r="F5" s="487"/>
      <c r="G5" s="487"/>
      <c r="H5" s="485"/>
      <c r="I5" s="486" t="s">
        <v>343</v>
      </c>
      <c r="J5" s="487"/>
      <c r="K5" s="487"/>
      <c r="L5" s="485"/>
      <c r="M5" s="486" t="s">
        <v>227</v>
      </c>
      <c r="N5" s="487"/>
      <c r="O5" s="487"/>
      <c r="P5" s="485"/>
      <c r="R5" s="158"/>
      <c r="S5" s="158"/>
      <c r="T5" s="158"/>
      <c r="U5" s="158"/>
      <c r="V5" s="135"/>
    </row>
    <row r="6" spans="1:30" ht="11.25" customHeight="1" x14ac:dyDescent="0.15">
      <c r="A6" s="165"/>
      <c r="B6" s="488" t="s">
        <v>344</v>
      </c>
      <c r="C6" s="487"/>
      <c r="D6" s="485"/>
      <c r="E6" s="489" t="s">
        <v>136</v>
      </c>
      <c r="F6" s="489" t="s">
        <v>94</v>
      </c>
      <c r="G6" s="490" t="s">
        <v>174</v>
      </c>
      <c r="H6" s="489" t="s">
        <v>96</v>
      </c>
      <c r="I6" s="489" t="s">
        <v>136</v>
      </c>
      <c r="J6" s="489" t="s">
        <v>94</v>
      </c>
      <c r="K6" s="490" t="s">
        <v>174</v>
      </c>
      <c r="L6" s="489" t="s">
        <v>96</v>
      </c>
      <c r="M6" s="489" t="s">
        <v>136</v>
      </c>
      <c r="N6" s="489" t="s">
        <v>94</v>
      </c>
      <c r="O6" s="490" t="s">
        <v>174</v>
      </c>
      <c r="P6" s="489" t="s">
        <v>96</v>
      </c>
      <c r="R6" s="337"/>
      <c r="S6" s="158"/>
      <c r="T6" s="158"/>
      <c r="U6" s="158"/>
      <c r="V6" s="135"/>
      <c r="W6" s="135"/>
      <c r="X6" s="135"/>
      <c r="Y6" s="135"/>
      <c r="Z6" s="135"/>
      <c r="AA6" s="135"/>
      <c r="AB6" s="135"/>
      <c r="AC6" s="135"/>
      <c r="AD6" s="135"/>
    </row>
    <row r="7" spans="1:30" ht="11.25" customHeight="1" x14ac:dyDescent="0.15">
      <c r="A7" s="165"/>
      <c r="B7" s="334" t="s">
        <v>0</v>
      </c>
      <c r="C7" s="135">
        <v>21</v>
      </c>
      <c r="D7" s="165" t="s">
        <v>279</v>
      </c>
      <c r="E7" s="336">
        <v>399</v>
      </c>
      <c r="F7" s="336">
        <v>662</v>
      </c>
      <c r="G7" s="336">
        <v>515</v>
      </c>
      <c r="H7" s="336">
        <v>7004080</v>
      </c>
      <c r="I7" s="336">
        <v>800</v>
      </c>
      <c r="J7" s="336">
        <v>1376</v>
      </c>
      <c r="K7" s="336">
        <v>1052</v>
      </c>
      <c r="L7" s="336">
        <v>465899</v>
      </c>
      <c r="M7" s="336">
        <v>512</v>
      </c>
      <c r="N7" s="336">
        <v>905</v>
      </c>
      <c r="O7" s="336">
        <v>657</v>
      </c>
      <c r="P7" s="336">
        <v>10523214</v>
      </c>
      <c r="R7" s="337"/>
      <c r="S7" s="158"/>
      <c r="T7" s="158"/>
      <c r="U7" s="158"/>
      <c r="V7" s="135"/>
      <c r="W7" s="135"/>
      <c r="X7" s="135"/>
      <c r="Y7" s="135"/>
      <c r="Z7" s="135"/>
      <c r="AA7" s="135"/>
      <c r="AB7" s="135"/>
      <c r="AC7" s="135"/>
      <c r="AD7" s="135"/>
    </row>
    <row r="8" spans="1:30" ht="11.25" customHeight="1" x14ac:dyDescent="0.15">
      <c r="A8" s="165"/>
      <c r="B8" s="162"/>
      <c r="C8" s="135">
        <v>22</v>
      </c>
      <c r="D8" s="165"/>
      <c r="E8" s="336">
        <v>420</v>
      </c>
      <c r="F8" s="336">
        <v>693</v>
      </c>
      <c r="G8" s="336">
        <v>534</v>
      </c>
      <c r="H8" s="336">
        <v>7069421</v>
      </c>
      <c r="I8" s="336">
        <v>851</v>
      </c>
      <c r="J8" s="336">
        <v>1313</v>
      </c>
      <c r="K8" s="336">
        <v>1053</v>
      </c>
      <c r="L8" s="336">
        <v>465818</v>
      </c>
      <c r="M8" s="336">
        <v>562</v>
      </c>
      <c r="N8" s="336">
        <v>933</v>
      </c>
      <c r="O8" s="336">
        <v>699</v>
      </c>
      <c r="P8" s="340">
        <v>9083229</v>
      </c>
      <c r="R8" s="337"/>
      <c r="S8" s="158"/>
      <c r="T8" s="158"/>
      <c r="U8" s="158"/>
      <c r="V8" s="135"/>
      <c r="W8" s="135"/>
      <c r="X8" s="135"/>
      <c r="Y8" s="135"/>
      <c r="Z8" s="135"/>
      <c r="AA8" s="135"/>
      <c r="AB8" s="135"/>
      <c r="AC8" s="135"/>
      <c r="AD8" s="135"/>
    </row>
    <row r="9" spans="1:30" ht="11.25" customHeight="1" x14ac:dyDescent="0.15">
      <c r="A9" s="135"/>
      <c r="B9" s="341"/>
      <c r="C9" s="154">
        <v>23</v>
      </c>
      <c r="D9" s="166"/>
      <c r="E9" s="167">
        <v>420</v>
      </c>
      <c r="F9" s="167">
        <v>735</v>
      </c>
      <c r="G9" s="168">
        <v>574.69940034563444</v>
      </c>
      <c r="H9" s="167">
        <v>7410159.4999999972</v>
      </c>
      <c r="I9" s="167">
        <v>808.5</v>
      </c>
      <c r="J9" s="167">
        <v>1291.5</v>
      </c>
      <c r="K9" s="167">
        <v>1052.0986597827832</v>
      </c>
      <c r="L9" s="167">
        <v>444126.69999999978</v>
      </c>
      <c r="M9" s="167">
        <v>525</v>
      </c>
      <c r="N9" s="167">
        <v>936.6</v>
      </c>
      <c r="O9" s="167">
        <v>732.09298720436493</v>
      </c>
      <c r="P9" s="168">
        <v>9146832.6000000127</v>
      </c>
      <c r="R9" s="158"/>
      <c r="S9" s="158"/>
      <c r="T9" s="158"/>
      <c r="U9" s="158"/>
      <c r="V9" s="135"/>
      <c r="W9" s="135"/>
      <c r="X9" s="135"/>
      <c r="Y9" s="135"/>
      <c r="Z9" s="135"/>
      <c r="AA9" s="135"/>
      <c r="AB9" s="135"/>
      <c r="AC9" s="135"/>
      <c r="AD9" s="135"/>
    </row>
    <row r="10" spans="1:30" ht="11.25" customHeight="1" x14ac:dyDescent="0.15">
      <c r="A10" s="135"/>
      <c r="B10" s="209" t="s">
        <v>262</v>
      </c>
      <c r="C10" s="337">
        <v>12</v>
      </c>
      <c r="D10" s="340" t="s">
        <v>280</v>
      </c>
      <c r="E10" s="336">
        <v>472.5</v>
      </c>
      <c r="F10" s="336">
        <v>630</v>
      </c>
      <c r="G10" s="336">
        <v>538.05502769683153</v>
      </c>
      <c r="H10" s="336">
        <v>596410.6</v>
      </c>
      <c r="I10" s="336">
        <v>871.5</v>
      </c>
      <c r="J10" s="336">
        <v>1207.5</v>
      </c>
      <c r="K10" s="336">
        <v>1015.0743945928015</v>
      </c>
      <c r="L10" s="336">
        <v>37038.100000000006</v>
      </c>
      <c r="M10" s="336">
        <v>573.30000000000007</v>
      </c>
      <c r="N10" s="336">
        <v>759.99</v>
      </c>
      <c r="O10" s="336">
        <v>683.42961789300625</v>
      </c>
      <c r="P10" s="340">
        <v>821190.10000000009</v>
      </c>
      <c r="S10" s="135"/>
      <c r="T10" s="135"/>
      <c r="U10" s="337"/>
      <c r="V10" s="337"/>
      <c r="W10" s="135"/>
      <c r="X10" s="135"/>
      <c r="Y10" s="337"/>
      <c r="Z10" s="337"/>
      <c r="AA10" s="135"/>
      <c r="AB10" s="135"/>
      <c r="AC10" s="337"/>
      <c r="AD10" s="337"/>
    </row>
    <row r="11" spans="1:30" ht="11.25" customHeight="1" x14ac:dyDescent="0.15">
      <c r="A11" s="135"/>
      <c r="B11" s="209" t="s">
        <v>264</v>
      </c>
      <c r="C11" s="337">
        <v>1</v>
      </c>
      <c r="D11" s="340" t="s">
        <v>280</v>
      </c>
      <c r="E11" s="336">
        <v>441</v>
      </c>
      <c r="F11" s="336">
        <v>567</v>
      </c>
      <c r="G11" s="340">
        <v>509.12118899898417</v>
      </c>
      <c r="H11" s="336">
        <v>574708.6</v>
      </c>
      <c r="I11" s="336">
        <v>892.5</v>
      </c>
      <c r="J11" s="336">
        <v>1102.5</v>
      </c>
      <c r="K11" s="336">
        <v>1008.8292848877082</v>
      </c>
      <c r="L11" s="336">
        <v>46177.000000000007</v>
      </c>
      <c r="M11" s="336">
        <v>586.95000000000005</v>
      </c>
      <c r="N11" s="336">
        <v>756</v>
      </c>
      <c r="O11" s="336">
        <v>675.02157872892201</v>
      </c>
      <c r="P11" s="340">
        <v>759956.4</v>
      </c>
      <c r="S11" s="135"/>
      <c r="T11" s="135"/>
      <c r="U11" s="337"/>
      <c r="V11" s="337"/>
      <c r="W11" s="135"/>
      <c r="X11" s="135"/>
      <c r="Y11" s="337"/>
      <c r="Z11" s="337"/>
      <c r="AA11" s="135"/>
      <c r="AB11" s="135"/>
      <c r="AC11" s="337"/>
      <c r="AD11" s="337"/>
    </row>
    <row r="12" spans="1:30" ht="11.25" customHeight="1" x14ac:dyDescent="0.15">
      <c r="A12" s="135"/>
      <c r="B12" s="209"/>
      <c r="C12" s="337">
        <v>2</v>
      </c>
      <c r="D12" s="340"/>
      <c r="E12" s="336">
        <v>420</v>
      </c>
      <c r="F12" s="336">
        <v>556.5</v>
      </c>
      <c r="G12" s="336">
        <v>500.78995716771294</v>
      </c>
      <c r="H12" s="336">
        <v>580811.39999999991</v>
      </c>
      <c r="I12" s="336">
        <v>871.5</v>
      </c>
      <c r="J12" s="336">
        <v>1050</v>
      </c>
      <c r="K12" s="336">
        <v>946.03702879947127</v>
      </c>
      <c r="L12" s="336">
        <v>34612.900000000009</v>
      </c>
      <c r="M12" s="336">
        <v>582.01499999999999</v>
      </c>
      <c r="N12" s="336">
        <v>714</v>
      </c>
      <c r="O12" s="336">
        <v>657.2582610650602</v>
      </c>
      <c r="P12" s="340">
        <v>732622.79999999993</v>
      </c>
      <c r="S12" s="135"/>
      <c r="T12" s="135"/>
      <c r="U12" s="337"/>
      <c r="V12" s="337"/>
      <c r="W12" s="135"/>
      <c r="X12" s="135"/>
      <c r="Y12" s="337"/>
      <c r="Z12" s="337"/>
      <c r="AA12" s="135"/>
      <c r="AB12" s="135"/>
      <c r="AC12" s="337"/>
      <c r="AD12" s="337"/>
    </row>
    <row r="13" spans="1:30" ht="11.25" customHeight="1" x14ac:dyDescent="0.15">
      <c r="A13" s="135"/>
      <c r="B13" s="209"/>
      <c r="C13" s="337">
        <v>3</v>
      </c>
      <c r="D13" s="340"/>
      <c r="E13" s="336">
        <v>451.5</v>
      </c>
      <c r="F13" s="336">
        <v>546</v>
      </c>
      <c r="G13" s="336">
        <v>494.88280351943291</v>
      </c>
      <c r="H13" s="336">
        <v>521933.39999999997</v>
      </c>
      <c r="I13" s="336">
        <v>882</v>
      </c>
      <c r="J13" s="336">
        <v>1050</v>
      </c>
      <c r="K13" s="336">
        <v>955.82546985121382</v>
      </c>
      <c r="L13" s="336">
        <v>33149.1</v>
      </c>
      <c r="M13" s="336">
        <v>600.6</v>
      </c>
      <c r="N13" s="336">
        <v>693</v>
      </c>
      <c r="O13" s="336">
        <v>652.27944329553156</v>
      </c>
      <c r="P13" s="340">
        <v>691844.90000000014</v>
      </c>
      <c r="S13" s="135"/>
      <c r="T13" s="135"/>
      <c r="U13" s="337"/>
      <c r="V13" s="337"/>
      <c r="W13" s="135"/>
      <c r="X13" s="135"/>
      <c r="Y13" s="337"/>
      <c r="Z13" s="337"/>
      <c r="AA13" s="135"/>
      <c r="AB13" s="135"/>
      <c r="AC13" s="337"/>
      <c r="AD13" s="337"/>
    </row>
    <row r="14" spans="1:30" ht="11.25" customHeight="1" x14ac:dyDescent="0.15">
      <c r="A14" s="135"/>
      <c r="B14" s="209"/>
      <c r="C14" s="337">
        <v>4</v>
      </c>
      <c r="D14" s="340"/>
      <c r="E14" s="336">
        <v>451.5</v>
      </c>
      <c r="F14" s="336">
        <v>551.25</v>
      </c>
      <c r="G14" s="336">
        <v>491.44287001493728</v>
      </c>
      <c r="H14" s="336">
        <v>644870.50000000012</v>
      </c>
      <c r="I14" s="336">
        <v>871.5</v>
      </c>
      <c r="J14" s="336">
        <v>1050</v>
      </c>
      <c r="K14" s="336">
        <v>949.16480758012358</v>
      </c>
      <c r="L14" s="336">
        <v>50616.799999999996</v>
      </c>
      <c r="M14" s="336">
        <v>589.05000000000007</v>
      </c>
      <c r="N14" s="336">
        <v>680.4</v>
      </c>
      <c r="O14" s="336">
        <v>645.81488778018297</v>
      </c>
      <c r="P14" s="340">
        <v>741813.9</v>
      </c>
      <c r="S14" s="135"/>
      <c r="T14" s="135"/>
      <c r="U14" s="337"/>
      <c r="V14" s="337"/>
      <c r="W14" s="135"/>
      <c r="X14" s="135"/>
      <c r="Y14" s="337"/>
      <c r="Z14" s="337"/>
      <c r="AA14" s="135"/>
      <c r="AB14" s="135"/>
      <c r="AC14" s="337"/>
      <c r="AD14" s="337"/>
    </row>
    <row r="15" spans="1:30" ht="11.25" customHeight="1" x14ac:dyDescent="0.15">
      <c r="A15" s="135"/>
      <c r="B15" s="209"/>
      <c r="C15" s="337">
        <v>5</v>
      </c>
      <c r="D15" s="340"/>
      <c r="E15" s="336">
        <v>472.5</v>
      </c>
      <c r="F15" s="336">
        <v>577.5</v>
      </c>
      <c r="G15" s="336">
        <v>516.84024336576192</v>
      </c>
      <c r="H15" s="336">
        <v>702520.6</v>
      </c>
      <c r="I15" s="336">
        <v>900.06000000000006</v>
      </c>
      <c r="J15" s="336">
        <v>1155</v>
      </c>
      <c r="K15" s="336">
        <v>984.39388971013045</v>
      </c>
      <c r="L15" s="336">
        <v>46116.2</v>
      </c>
      <c r="M15" s="336">
        <v>605.85</v>
      </c>
      <c r="N15" s="336">
        <v>708.96</v>
      </c>
      <c r="O15" s="336">
        <v>658.71272395953861</v>
      </c>
      <c r="P15" s="340">
        <v>778753.9</v>
      </c>
      <c r="S15" s="135"/>
      <c r="T15" s="135"/>
      <c r="U15" s="337"/>
      <c r="V15" s="337"/>
      <c r="W15" s="135"/>
      <c r="X15" s="135"/>
      <c r="Y15" s="337"/>
      <c r="Z15" s="337"/>
      <c r="AA15" s="135"/>
      <c r="AB15" s="135"/>
      <c r="AC15" s="337"/>
      <c r="AD15" s="337"/>
    </row>
    <row r="16" spans="1:30" ht="11.25" customHeight="1" x14ac:dyDescent="0.15">
      <c r="A16" s="135"/>
      <c r="B16" s="209"/>
      <c r="C16" s="337">
        <v>6</v>
      </c>
      <c r="D16" s="340"/>
      <c r="E16" s="336">
        <v>509.98500000000001</v>
      </c>
      <c r="F16" s="336">
        <v>714</v>
      </c>
      <c r="G16" s="336">
        <v>624.53636163202691</v>
      </c>
      <c r="H16" s="336">
        <v>583870.6</v>
      </c>
      <c r="I16" s="336">
        <v>970.2</v>
      </c>
      <c r="J16" s="336">
        <v>1312.5</v>
      </c>
      <c r="K16" s="336">
        <v>1094.211578472168</v>
      </c>
      <c r="L16" s="336">
        <v>40034.899999999994</v>
      </c>
      <c r="M16" s="336">
        <v>670.95</v>
      </c>
      <c r="N16" s="336">
        <v>841.05000000000007</v>
      </c>
      <c r="O16" s="336">
        <v>773.78657042249665</v>
      </c>
      <c r="P16" s="336">
        <v>710878.6</v>
      </c>
      <c r="S16" s="135"/>
      <c r="T16" s="135"/>
      <c r="U16" s="337"/>
      <c r="V16" s="337"/>
      <c r="W16" s="135"/>
      <c r="X16" s="135"/>
      <c r="Y16" s="337"/>
      <c r="Z16" s="337"/>
      <c r="AA16" s="135"/>
      <c r="AB16" s="135"/>
      <c r="AC16" s="337"/>
      <c r="AD16" s="337"/>
    </row>
    <row r="17" spans="1:30" ht="11.25" customHeight="1" x14ac:dyDescent="0.15">
      <c r="A17" s="135"/>
      <c r="B17" s="209"/>
      <c r="C17" s="337">
        <v>7</v>
      </c>
      <c r="D17" s="340"/>
      <c r="E17" s="336">
        <v>524.89499999999998</v>
      </c>
      <c r="F17" s="337">
        <v>693</v>
      </c>
      <c r="G17" s="340">
        <v>601.13240883208414</v>
      </c>
      <c r="H17" s="336">
        <v>622407.10000000009</v>
      </c>
      <c r="I17" s="336">
        <v>976.5</v>
      </c>
      <c r="J17" s="336">
        <v>1218</v>
      </c>
      <c r="K17" s="336">
        <v>1073.785350348028</v>
      </c>
      <c r="L17" s="336">
        <v>40863.5</v>
      </c>
      <c r="M17" s="336">
        <v>693</v>
      </c>
      <c r="N17" s="336">
        <v>843.15000000000009</v>
      </c>
      <c r="O17" s="336">
        <v>758.29491352521575</v>
      </c>
      <c r="P17" s="340">
        <v>757983.70000000007</v>
      </c>
      <c r="S17" s="135"/>
      <c r="T17" s="135"/>
      <c r="U17" s="337"/>
      <c r="V17" s="337"/>
      <c r="W17" s="135"/>
      <c r="X17" s="135"/>
      <c r="Y17" s="337"/>
      <c r="Z17" s="337"/>
      <c r="AA17" s="135"/>
      <c r="AB17" s="135"/>
      <c r="AC17" s="337"/>
      <c r="AD17" s="337"/>
    </row>
    <row r="18" spans="1:30" ht="11.25" customHeight="1" x14ac:dyDescent="0.15">
      <c r="A18" s="135"/>
      <c r="B18" s="294"/>
      <c r="C18" s="362">
        <v>8</v>
      </c>
      <c r="D18" s="338"/>
      <c r="E18" s="339">
        <v>503.89499999999998</v>
      </c>
      <c r="F18" s="339">
        <v>661.5</v>
      </c>
      <c r="G18" s="339">
        <v>566.22894617220527</v>
      </c>
      <c r="H18" s="339">
        <v>527892.1</v>
      </c>
      <c r="I18" s="339">
        <v>976.5</v>
      </c>
      <c r="J18" s="339">
        <v>1218</v>
      </c>
      <c r="K18" s="339">
        <v>1083.5267769167267</v>
      </c>
      <c r="L18" s="339">
        <v>35531.700000000004</v>
      </c>
      <c r="M18" s="339">
        <v>712.00500000000011</v>
      </c>
      <c r="N18" s="339">
        <v>836.85</v>
      </c>
      <c r="O18" s="339">
        <v>770.09927474996755</v>
      </c>
      <c r="P18" s="338">
        <v>709473.1</v>
      </c>
      <c r="S18" s="135"/>
      <c r="T18" s="135"/>
      <c r="U18" s="337"/>
      <c r="V18" s="337"/>
      <c r="W18" s="135"/>
      <c r="X18" s="135"/>
      <c r="Y18" s="337"/>
      <c r="Z18" s="337"/>
      <c r="AA18" s="135"/>
      <c r="AB18" s="135"/>
      <c r="AC18" s="337"/>
      <c r="AD18" s="337"/>
    </row>
    <row r="19" spans="1:30" ht="11.25" customHeight="1" x14ac:dyDescent="0.15">
      <c r="A19" s="165"/>
      <c r="B19" s="491"/>
      <c r="C19" s="285">
        <v>41122</v>
      </c>
      <c r="D19" s="340"/>
      <c r="E19" s="336">
        <v>525</v>
      </c>
      <c r="F19" s="336">
        <v>661.5</v>
      </c>
      <c r="G19" s="336">
        <v>567.4553881966317</v>
      </c>
      <c r="H19" s="336">
        <v>22345</v>
      </c>
      <c r="I19" s="336">
        <v>997.5</v>
      </c>
      <c r="J19" s="336">
        <v>1218</v>
      </c>
      <c r="K19" s="336">
        <v>1065.7821727019502</v>
      </c>
      <c r="L19" s="336">
        <v>978</v>
      </c>
      <c r="M19" s="336">
        <v>720.30000000000007</v>
      </c>
      <c r="N19" s="336">
        <v>799.995</v>
      </c>
      <c r="O19" s="336">
        <v>759.64391742023554</v>
      </c>
      <c r="P19" s="336">
        <v>26787.3</v>
      </c>
      <c r="S19" s="135"/>
      <c r="T19" s="135"/>
      <c r="U19" s="337"/>
      <c r="V19" s="337"/>
      <c r="W19" s="135"/>
      <c r="X19" s="135"/>
      <c r="Y19" s="337"/>
      <c r="Z19" s="337"/>
      <c r="AA19" s="135"/>
      <c r="AB19" s="135"/>
      <c r="AC19" s="337"/>
      <c r="AD19" s="337"/>
    </row>
    <row r="20" spans="1:30" ht="11.25" customHeight="1" x14ac:dyDescent="0.15">
      <c r="A20" s="165"/>
      <c r="B20" s="209"/>
      <c r="C20" s="285">
        <v>41123</v>
      </c>
      <c r="D20" s="340"/>
      <c r="E20" s="336">
        <v>525</v>
      </c>
      <c r="F20" s="336">
        <v>651</v>
      </c>
      <c r="G20" s="336">
        <v>568.81286257635702</v>
      </c>
      <c r="H20" s="336">
        <v>14885.5</v>
      </c>
      <c r="I20" s="233">
        <v>997.5</v>
      </c>
      <c r="J20" s="233">
        <v>1203.0899999999999</v>
      </c>
      <c r="K20" s="233">
        <v>1070.1737918215615</v>
      </c>
      <c r="L20" s="336">
        <v>1044.5</v>
      </c>
      <c r="M20" s="336">
        <v>720.30000000000007</v>
      </c>
      <c r="N20" s="336">
        <v>831.6</v>
      </c>
      <c r="O20" s="336">
        <v>753.84052772752818</v>
      </c>
      <c r="P20" s="336">
        <v>18970.599999999999</v>
      </c>
      <c r="S20" s="135"/>
      <c r="T20" s="135"/>
      <c r="U20" s="337"/>
      <c r="V20" s="337"/>
      <c r="W20" s="135"/>
      <c r="X20" s="135"/>
      <c r="Y20" s="337"/>
      <c r="Z20" s="337"/>
      <c r="AA20" s="135"/>
      <c r="AB20" s="135"/>
      <c r="AC20" s="337"/>
      <c r="AD20" s="337"/>
    </row>
    <row r="21" spans="1:30" ht="11.25" customHeight="1" x14ac:dyDescent="0.15">
      <c r="A21" s="165"/>
      <c r="B21" s="209"/>
      <c r="C21" s="285">
        <v>41124</v>
      </c>
      <c r="D21" s="340"/>
      <c r="E21" s="336">
        <v>503.89499999999998</v>
      </c>
      <c r="F21" s="336">
        <v>651</v>
      </c>
      <c r="G21" s="336">
        <v>535.0292150347384</v>
      </c>
      <c r="H21" s="336">
        <v>29208.799999999999</v>
      </c>
      <c r="I21" s="336">
        <v>976.5</v>
      </c>
      <c r="J21" s="336">
        <v>1155</v>
      </c>
      <c r="K21" s="336">
        <v>1056.6390052356021</v>
      </c>
      <c r="L21" s="336">
        <v>1369.7</v>
      </c>
      <c r="M21" s="336">
        <v>712.00500000000011</v>
      </c>
      <c r="N21" s="336">
        <v>788.55000000000007</v>
      </c>
      <c r="O21" s="336">
        <v>743.99097144158122</v>
      </c>
      <c r="P21" s="336">
        <v>24537.200000000001</v>
      </c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</row>
    <row r="22" spans="1:30" ht="11.25" customHeight="1" x14ac:dyDescent="0.15">
      <c r="A22" s="165"/>
      <c r="B22" s="209"/>
      <c r="C22" s="285">
        <v>41127</v>
      </c>
      <c r="D22" s="340"/>
      <c r="E22" s="336">
        <v>503.89499999999998</v>
      </c>
      <c r="F22" s="336">
        <v>661.5</v>
      </c>
      <c r="G22" s="336">
        <v>545.83910885167461</v>
      </c>
      <c r="H22" s="336">
        <v>48261</v>
      </c>
      <c r="I22" s="336">
        <v>976.5</v>
      </c>
      <c r="J22" s="336">
        <v>1142.2950000000001</v>
      </c>
      <c r="K22" s="336">
        <v>1083.8942234608567</v>
      </c>
      <c r="L22" s="336">
        <v>2595.4</v>
      </c>
      <c r="M22" s="336">
        <v>731.85</v>
      </c>
      <c r="N22" s="336">
        <v>812.7</v>
      </c>
      <c r="O22" s="336">
        <v>753.98440893296709</v>
      </c>
      <c r="P22" s="336">
        <v>71628</v>
      </c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</row>
    <row r="23" spans="1:30" ht="11.25" customHeight="1" x14ac:dyDescent="0.15">
      <c r="A23" s="165"/>
      <c r="B23" s="209"/>
      <c r="C23" s="285">
        <v>41128</v>
      </c>
      <c r="D23" s="340"/>
      <c r="E23" s="336">
        <v>514.5</v>
      </c>
      <c r="F23" s="336">
        <v>651</v>
      </c>
      <c r="G23" s="336">
        <v>555.04104769351068</v>
      </c>
      <c r="H23" s="336">
        <v>9465.7000000000007</v>
      </c>
      <c r="I23" s="336">
        <v>976.5</v>
      </c>
      <c r="J23" s="336">
        <v>1155</v>
      </c>
      <c r="K23" s="336">
        <v>1077.6144729503626</v>
      </c>
      <c r="L23" s="336">
        <v>850.2</v>
      </c>
      <c r="M23" s="336">
        <v>737.1</v>
      </c>
      <c r="N23" s="336">
        <v>787.5</v>
      </c>
      <c r="O23" s="336">
        <v>750.67723409143093</v>
      </c>
      <c r="P23" s="336">
        <v>18315.599999999999</v>
      </c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</row>
    <row r="24" spans="1:30" ht="11.25" customHeight="1" x14ac:dyDescent="0.15">
      <c r="A24" s="165"/>
      <c r="B24" s="209"/>
      <c r="C24" s="285">
        <v>41129</v>
      </c>
      <c r="D24" s="340"/>
      <c r="E24" s="336">
        <v>514.5</v>
      </c>
      <c r="F24" s="336">
        <v>651</v>
      </c>
      <c r="G24" s="336">
        <v>562.22853407350976</v>
      </c>
      <c r="H24" s="336">
        <v>19191.7</v>
      </c>
      <c r="I24" s="336">
        <v>976.5</v>
      </c>
      <c r="J24" s="336">
        <v>1155</v>
      </c>
      <c r="K24" s="336">
        <v>1078.6898614609574</v>
      </c>
      <c r="L24" s="336">
        <v>3472.4</v>
      </c>
      <c r="M24" s="336">
        <v>726.6</v>
      </c>
      <c r="N24" s="336">
        <v>799.995</v>
      </c>
      <c r="O24" s="336">
        <v>751.7606969703387</v>
      </c>
      <c r="P24" s="336">
        <v>25782.2</v>
      </c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</row>
    <row r="25" spans="1:30" ht="11.25" customHeight="1" x14ac:dyDescent="0.15">
      <c r="A25" s="165"/>
      <c r="B25" s="209"/>
      <c r="C25" s="285">
        <v>41130</v>
      </c>
      <c r="D25" s="340"/>
      <c r="E25" s="336">
        <v>514.5</v>
      </c>
      <c r="F25" s="336">
        <v>651</v>
      </c>
      <c r="G25" s="336">
        <v>559.43695875532092</v>
      </c>
      <c r="H25" s="336">
        <v>23515.7</v>
      </c>
      <c r="I25" s="336">
        <v>976.5</v>
      </c>
      <c r="J25" s="336">
        <v>1155</v>
      </c>
      <c r="K25" s="336">
        <v>1066.521854304636</v>
      </c>
      <c r="L25" s="336">
        <v>1230</v>
      </c>
      <c r="M25" s="336">
        <v>736.05000000000007</v>
      </c>
      <c r="N25" s="336">
        <v>829.5</v>
      </c>
      <c r="O25" s="336">
        <v>762.49693380376345</v>
      </c>
      <c r="P25" s="336">
        <v>23616.799999999999</v>
      </c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</row>
    <row r="26" spans="1:30" ht="11.25" customHeight="1" x14ac:dyDescent="0.15">
      <c r="A26" s="165"/>
      <c r="B26" s="209"/>
      <c r="C26" s="285">
        <v>41131</v>
      </c>
      <c r="D26" s="340"/>
      <c r="E26" s="336">
        <v>525</v>
      </c>
      <c r="F26" s="336">
        <v>630</v>
      </c>
      <c r="G26" s="336">
        <v>561.30981882409617</v>
      </c>
      <c r="H26" s="336">
        <v>10024.1</v>
      </c>
      <c r="I26" s="336">
        <v>997.5</v>
      </c>
      <c r="J26" s="336">
        <v>1155</v>
      </c>
      <c r="K26" s="336">
        <v>1052.227272727273</v>
      </c>
      <c r="L26" s="336">
        <v>695.4</v>
      </c>
      <c r="M26" s="336">
        <v>728.7</v>
      </c>
      <c r="N26" s="336">
        <v>801.15</v>
      </c>
      <c r="O26" s="336">
        <v>748.63703111488178</v>
      </c>
      <c r="P26" s="336">
        <v>26515</v>
      </c>
    </row>
    <row r="27" spans="1:30" ht="11.25" customHeight="1" x14ac:dyDescent="0.15">
      <c r="A27" s="165"/>
      <c r="B27" s="209"/>
      <c r="C27" s="285">
        <v>41134</v>
      </c>
      <c r="D27" s="340"/>
      <c r="E27" s="336">
        <v>0</v>
      </c>
      <c r="F27" s="336">
        <v>0</v>
      </c>
      <c r="G27" s="336">
        <v>0</v>
      </c>
      <c r="H27" s="336">
        <v>84941.7</v>
      </c>
      <c r="I27" s="336">
        <v>0</v>
      </c>
      <c r="J27" s="336">
        <v>0</v>
      </c>
      <c r="K27" s="336">
        <v>0</v>
      </c>
      <c r="L27" s="336">
        <v>5471.9</v>
      </c>
      <c r="M27" s="336">
        <v>0</v>
      </c>
      <c r="N27" s="336">
        <v>0</v>
      </c>
      <c r="O27" s="336">
        <v>0</v>
      </c>
      <c r="P27" s="336">
        <v>114759.5</v>
      </c>
    </row>
    <row r="28" spans="1:30" ht="11.25" customHeight="1" x14ac:dyDescent="0.15">
      <c r="A28" s="165"/>
      <c r="B28" s="209"/>
      <c r="C28" s="285">
        <v>41137</v>
      </c>
      <c r="D28" s="340"/>
      <c r="E28" s="336">
        <v>525</v>
      </c>
      <c r="F28" s="336">
        <v>630</v>
      </c>
      <c r="G28" s="336">
        <v>569.39540824882886</v>
      </c>
      <c r="H28" s="336">
        <v>13667.2</v>
      </c>
      <c r="I28" s="336">
        <v>997.5</v>
      </c>
      <c r="J28" s="336">
        <v>1155</v>
      </c>
      <c r="K28" s="336">
        <v>1057.2875197472354</v>
      </c>
      <c r="L28" s="336">
        <v>952.7</v>
      </c>
      <c r="M28" s="336">
        <v>745.5</v>
      </c>
      <c r="N28" s="336">
        <v>802.2</v>
      </c>
      <c r="O28" s="336">
        <v>762.05262858605101</v>
      </c>
      <c r="P28" s="336">
        <v>17525</v>
      </c>
    </row>
    <row r="29" spans="1:30" ht="11.25" customHeight="1" x14ac:dyDescent="0.15">
      <c r="A29" s="165"/>
      <c r="B29" s="209"/>
      <c r="C29" s="285">
        <v>41138</v>
      </c>
      <c r="D29" s="340"/>
      <c r="E29" s="336">
        <v>525</v>
      </c>
      <c r="F29" s="336">
        <v>630</v>
      </c>
      <c r="G29" s="336">
        <v>568.94452576292429</v>
      </c>
      <c r="H29" s="336">
        <v>16292.5</v>
      </c>
      <c r="I29" s="336">
        <v>997.5</v>
      </c>
      <c r="J29" s="336">
        <v>1155</v>
      </c>
      <c r="K29" s="336">
        <v>1060.4999999999998</v>
      </c>
      <c r="L29" s="336">
        <v>992.7</v>
      </c>
      <c r="M29" s="336">
        <v>739.2</v>
      </c>
      <c r="N29" s="336">
        <v>829.5</v>
      </c>
      <c r="O29" s="336">
        <v>773.75981626076248</v>
      </c>
      <c r="P29" s="336">
        <v>21856.7</v>
      </c>
    </row>
    <row r="30" spans="1:30" ht="11.25" customHeight="1" x14ac:dyDescent="0.15">
      <c r="A30" s="165"/>
      <c r="B30" s="209"/>
      <c r="C30" s="285">
        <v>41141</v>
      </c>
      <c r="D30" s="340"/>
      <c r="E30" s="336">
        <v>525</v>
      </c>
      <c r="F30" s="336">
        <v>630</v>
      </c>
      <c r="G30" s="336">
        <v>572.53703083783046</v>
      </c>
      <c r="H30" s="336">
        <v>49352.5</v>
      </c>
      <c r="I30" s="336">
        <v>997.5</v>
      </c>
      <c r="J30" s="336">
        <v>1155</v>
      </c>
      <c r="K30" s="336">
        <v>1093.8847195357832</v>
      </c>
      <c r="L30" s="336">
        <v>2759.2</v>
      </c>
      <c r="M30" s="336">
        <v>745.5</v>
      </c>
      <c r="N30" s="336">
        <v>833.59500000000003</v>
      </c>
      <c r="O30" s="336">
        <v>771.6280744800838</v>
      </c>
      <c r="P30" s="336">
        <v>56845.2</v>
      </c>
    </row>
    <row r="31" spans="1:30" ht="11.25" customHeight="1" x14ac:dyDescent="0.15">
      <c r="A31" s="165"/>
      <c r="B31" s="209"/>
      <c r="C31" s="285">
        <v>41142</v>
      </c>
      <c r="D31" s="340"/>
      <c r="E31" s="336">
        <v>556.5</v>
      </c>
      <c r="F31" s="336">
        <v>630</v>
      </c>
      <c r="G31" s="336">
        <v>584.95444771576945</v>
      </c>
      <c r="H31" s="336">
        <v>11658.8</v>
      </c>
      <c r="I31" s="336">
        <v>999.91499999999996</v>
      </c>
      <c r="J31" s="336">
        <v>1207.5</v>
      </c>
      <c r="K31" s="336">
        <v>1094.6416058394166</v>
      </c>
      <c r="L31" s="336">
        <v>902.3</v>
      </c>
      <c r="M31" s="336">
        <v>750.01499999999999</v>
      </c>
      <c r="N31" s="336">
        <v>821.1</v>
      </c>
      <c r="O31" s="336">
        <v>762.36018546643584</v>
      </c>
      <c r="P31" s="336">
        <v>16198.4</v>
      </c>
    </row>
    <row r="32" spans="1:30" ht="11.25" customHeight="1" x14ac:dyDescent="0.15">
      <c r="A32" s="165"/>
      <c r="B32" s="209"/>
      <c r="C32" s="285">
        <v>41143</v>
      </c>
      <c r="D32" s="340"/>
      <c r="E32" s="336">
        <v>556.5</v>
      </c>
      <c r="F32" s="336">
        <v>619.5</v>
      </c>
      <c r="G32" s="336">
        <v>586.53826455596959</v>
      </c>
      <c r="H32" s="336">
        <v>29258.5</v>
      </c>
      <c r="I32" s="336">
        <v>997.5</v>
      </c>
      <c r="J32" s="336">
        <v>1207.5</v>
      </c>
      <c r="K32" s="336">
        <v>1081.3271398319555</v>
      </c>
      <c r="L32" s="336">
        <v>2536.5</v>
      </c>
      <c r="M32" s="336">
        <v>750.01499999999999</v>
      </c>
      <c r="N32" s="336">
        <v>815.85</v>
      </c>
      <c r="O32" s="336">
        <v>782.47509319291862</v>
      </c>
      <c r="P32" s="336">
        <v>46420.5</v>
      </c>
    </row>
    <row r="33" spans="1:17" ht="11.25" customHeight="1" x14ac:dyDescent="0.15">
      <c r="A33" s="165"/>
      <c r="B33" s="209"/>
      <c r="C33" s="285">
        <v>41144</v>
      </c>
      <c r="D33" s="340"/>
      <c r="E33" s="336">
        <v>556.5</v>
      </c>
      <c r="F33" s="336">
        <v>609</v>
      </c>
      <c r="G33" s="336">
        <v>577.12941405995991</v>
      </c>
      <c r="H33" s="336">
        <v>21165.4</v>
      </c>
      <c r="I33" s="336">
        <v>997.5</v>
      </c>
      <c r="J33" s="336">
        <v>1207.5</v>
      </c>
      <c r="K33" s="336">
        <v>1093.0301031422407</v>
      </c>
      <c r="L33" s="336">
        <v>950.7</v>
      </c>
      <c r="M33" s="336">
        <v>750.01499999999999</v>
      </c>
      <c r="N33" s="336">
        <v>811.65000000000009</v>
      </c>
      <c r="O33" s="336">
        <v>776.72325271376883</v>
      </c>
      <c r="P33" s="336">
        <v>21607.9</v>
      </c>
    </row>
    <row r="34" spans="1:17" ht="11.25" customHeight="1" x14ac:dyDescent="0.15">
      <c r="A34" s="165"/>
      <c r="B34" s="209"/>
      <c r="C34" s="285">
        <v>41145</v>
      </c>
      <c r="D34" s="340"/>
      <c r="E34" s="336">
        <v>556.5</v>
      </c>
      <c r="F34" s="336">
        <v>630</v>
      </c>
      <c r="G34" s="336">
        <v>575.96785521339814</v>
      </c>
      <c r="H34" s="336">
        <v>7430.6</v>
      </c>
      <c r="I34" s="336">
        <v>997.5</v>
      </c>
      <c r="J34" s="336">
        <v>1207.5</v>
      </c>
      <c r="K34" s="336">
        <v>1092.4379450661245</v>
      </c>
      <c r="L34" s="336">
        <v>1033.5</v>
      </c>
      <c r="M34" s="336">
        <v>750.01499999999999</v>
      </c>
      <c r="N34" s="336">
        <v>820.05000000000007</v>
      </c>
      <c r="O34" s="336">
        <v>787.68642143129489</v>
      </c>
      <c r="P34" s="336">
        <v>20187.099999999999</v>
      </c>
    </row>
    <row r="35" spans="1:17" ht="11.25" customHeight="1" x14ac:dyDescent="0.15">
      <c r="A35" s="165"/>
      <c r="B35" s="209"/>
      <c r="C35" s="285">
        <v>41148</v>
      </c>
      <c r="D35" s="340"/>
      <c r="E35" s="336">
        <v>556.5</v>
      </c>
      <c r="F35" s="336">
        <v>630</v>
      </c>
      <c r="G35" s="336">
        <v>585.91695911377951</v>
      </c>
      <c r="H35" s="336">
        <v>50442.8</v>
      </c>
      <c r="I35" s="336">
        <v>997.5</v>
      </c>
      <c r="J35" s="336">
        <v>1207.5</v>
      </c>
      <c r="K35" s="336">
        <v>1080.0262952863268</v>
      </c>
      <c r="L35" s="336">
        <v>3218.9</v>
      </c>
      <c r="M35" s="336">
        <v>749.7</v>
      </c>
      <c r="N35" s="336">
        <v>833.7</v>
      </c>
      <c r="O35" s="336">
        <v>780.41141737831526</v>
      </c>
      <c r="P35" s="336">
        <v>62598.2</v>
      </c>
    </row>
    <row r="36" spans="1:17" ht="11.25" customHeight="1" x14ac:dyDescent="0.15">
      <c r="A36" s="165"/>
      <c r="B36" s="209"/>
      <c r="C36" s="285">
        <v>41149</v>
      </c>
      <c r="D36" s="340"/>
      <c r="E36" s="336">
        <v>556.5</v>
      </c>
      <c r="F36" s="336">
        <v>651</v>
      </c>
      <c r="G36" s="336">
        <v>582.11780025174698</v>
      </c>
      <c r="H36" s="336">
        <v>12538.3</v>
      </c>
      <c r="I36" s="336">
        <v>997.5</v>
      </c>
      <c r="J36" s="336">
        <v>1207.5</v>
      </c>
      <c r="K36" s="336">
        <v>1112.1059782608695</v>
      </c>
      <c r="L36" s="336">
        <v>801.2</v>
      </c>
      <c r="M36" s="336">
        <v>750.01499999999999</v>
      </c>
      <c r="N36" s="336">
        <v>815.85</v>
      </c>
      <c r="O36" s="336">
        <v>769.50417272161098</v>
      </c>
      <c r="P36" s="336">
        <v>11198.3</v>
      </c>
    </row>
    <row r="37" spans="1:17" ht="11.25" customHeight="1" x14ac:dyDescent="0.15">
      <c r="A37" s="165"/>
      <c r="B37" s="209"/>
      <c r="C37" s="285">
        <v>41150</v>
      </c>
      <c r="D37" s="340"/>
      <c r="E37" s="336">
        <v>556.5</v>
      </c>
      <c r="F37" s="336">
        <v>651.31499999999994</v>
      </c>
      <c r="G37" s="336">
        <v>591.15852642850768</v>
      </c>
      <c r="H37" s="336">
        <v>21290.9</v>
      </c>
      <c r="I37" s="336">
        <v>1029</v>
      </c>
      <c r="J37" s="336">
        <v>1207.5</v>
      </c>
      <c r="K37" s="336">
        <v>1098.5363423212191</v>
      </c>
      <c r="L37" s="336">
        <v>2108.8000000000002</v>
      </c>
      <c r="M37" s="336">
        <v>750.01499999999999</v>
      </c>
      <c r="N37" s="336">
        <v>836.85</v>
      </c>
      <c r="O37" s="336">
        <v>783.02751031636865</v>
      </c>
      <c r="P37" s="336">
        <v>29551.9</v>
      </c>
    </row>
    <row r="38" spans="1:17" ht="13.5" customHeight="1" x14ac:dyDescent="0.15">
      <c r="B38" s="160"/>
      <c r="C38" s="285">
        <v>41151</v>
      </c>
      <c r="D38" s="135"/>
      <c r="E38" s="160">
        <v>556.5</v>
      </c>
      <c r="F38" s="160">
        <v>661.5</v>
      </c>
      <c r="G38" s="160">
        <v>580.49339729701842</v>
      </c>
      <c r="H38" s="160">
        <v>20676.8</v>
      </c>
      <c r="I38" s="160">
        <v>1050</v>
      </c>
      <c r="J38" s="160">
        <v>1207.5</v>
      </c>
      <c r="K38" s="160">
        <v>1120.0903312788907</v>
      </c>
      <c r="L38" s="160">
        <v>896.8</v>
      </c>
      <c r="M38" s="160">
        <v>735</v>
      </c>
      <c r="N38" s="160">
        <v>811.65000000000009</v>
      </c>
      <c r="O38" s="160">
        <v>782.63402980546812</v>
      </c>
      <c r="P38" s="160">
        <v>26569.200000000001</v>
      </c>
      <c r="Q38" s="160"/>
    </row>
    <row r="39" spans="1:17" x14ac:dyDescent="0.15">
      <c r="B39" s="162"/>
      <c r="C39" s="285">
        <v>41152</v>
      </c>
      <c r="D39" s="165"/>
      <c r="E39" s="161">
        <v>546</v>
      </c>
      <c r="F39" s="161">
        <v>651</v>
      </c>
      <c r="G39" s="161">
        <v>581.62631037523261</v>
      </c>
      <c r="H39" s="161">
        <v>12278.6</v>
      </c>
      <c r="I39" s="161">
        <v>1039.5</v>
      </c>
      <c r="J39" s="161">
        <v>1186.5</v>
      </c>
      <c r="K39" s="161">
        <v>1087.4594594594594</v>
      </c>
      <c r="L39" s="161">
        <v>670.9</v>
      </c>
      <c r="M39" s="161">
        <v>730.80000000000007</v>
      </c>
      <c r="N39" s="161">
        <v>809.55000000000007</v>
      </c>
      <c r="O39" s="161">
        <v>783.50668476128885</v>
      </c>
      <c r="P39" s="165">
        <v>28002.5</v>
      </c>
    </row>
    <row r="40" spans="1:17" x14ac:dyDescent="0.15">
      <c r="B40" s="341"/>
      <c r="C40" s="307"/>
      <c r="D40" s="166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6"/>
    </row>
    <row r="42" spans="1:17" x14ac:dyDescent="0.15">
      <c r="P42" s="337"/>
    </row>
    <row r="43" spans="1:17" x14ac:dyDescent="0.15">
      <c r="P43" s="337"/>
    </row>
    <row r="44" spans="1:17" x14ac:dyDescent="0.15">
      <c r="P44" s="337"/>
    </row>
  </sheetData>
  <phoneticPr fontId="6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125" style="35" customWidth="1"/>
    <col min="16" max="16" width="11.625" style="35" customWidth="1"/>
    <col min="17" max="16384" width="9" style="35"/>
  </cols>
  <sheetData>
    <row r="1" spans="1:35" s="19" customFormat="1" ht="19.5" customHeight="1" x14ac:dyDescent="0.15">
      <c r="A1" s="18"/>
      <c r="C1" s="2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5" s="25" customFormat="1" ht="15" customHeight="1" x14ac:dyDescent="0.15">
      <c r="A2" s="21"/>
      <c r="B2" s="21"/>
      <c r="C2" s="22" t="s">
        <v>65</v>
      </c>
      <c r="D2" s="23" t="s">
        <v>66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</row>
    <row r="3" spans="1:35" s="84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82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</row>
    <row r="4" spans="1:35" ht="18.75" customHeight="1" x14ac:dyDescent="0.15">
      <c r="A4" s="30"/>
      <c r="B4" s="31"/>
      <c r="C4" s="32"/>
      <c r="D4" s="707" t="s">
        <v>42</v>
      </c>
      <c r="E4" s="708"/>
      <c r="F4" s="708"/>
      <c r="G4" s="708"/>
      <c r="H4" s="709"/>
      <c r="I4" s="33"/>
      <c r="J4" s="33"/>
      <c r="K4" s="707" t="s">
        <v>43</v>
      </c>
      <c r="L4" s="708"/>
      <c r="M4" s="709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5" spans="1:35" ht="18.75" customHeight="1" x14ac:dyDescent="0.15">
      <c r="A5" s="36"/>
      <c r="B5" s="37"/>
      <c r="C5" s="38"/>
      <c r="D5" s="710" t="s">
        <v>44</v>
      </c>
      <c r="E5" s="711"/>
      <c r="F5" s="39" t="s">
        <v>45</v>
      </c>
      <c r="G5" s="40" t="s">
        <v>46</v>
      </c>
      <c r="H5" s="712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12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6" spans="1:35" ht="18.75" customHeight="1" x14ac:dyDescent="0.15">
      <c r="A6" s="42"/>
      <c r="B6" s="43"/>
      <c r="C6" s="44"/>
      <c r="D6" s="113" t="s">
        <v>55</v>
      </c>
      <c r="E6" s="112" t="s">
        <v>56</v>
      </c>
      <c r="F6" s="45" t="s">
        <v>57</v>
      </c>
      <c r="G6" s="46" t="s">
        <v>56</v>
      </c>
      <c r="H6" s="713"/>
      <c r="I6" s="47"/>
      <c r="J6" s="47"/>
      <c r="K6" s="45" t="s">
        <v>58</v>
      </c>
      <c r="L6" s="45" t="s">
        <v>59</v>
      </c>
      <c r="M6" s="713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35" ht="16.5" customHeight="1" x14ac:dyDescent="0.15">
      <c r="A7" s="48" t="s">
        <v>0</v>
      </c>
      <c r="B7" s="49">
        <v>20</v>
      </c>
      <c r="C7" s="50" t="s">
        <v>1</v>
      </c>
      <c r="D7" s="114">
        <v>2374865.2999999998</v>
      </c>
      <c r="E7" s="100">
        <v>8987910.6999999993</v>
      </c>
      <c r="F7" s="51">
        <v>7507521.2000000002</v>
      </c>
      <c r="G7" s="52">
        <v>7192852.5999999996</v>
      </c>
      <c r="H7" s="51">
        <v>26063149.799999997</v>
      </c>
      <c r="I7" s="51">
        <v>11080494</v>
      </c>
      <c r="J7" s="51">
        <v>37143643.799999997</v>
      </c>
      <c r="K7" s="51">
        <v>79919822</v>
      </c>
      <c r="L7" s="51">
        <v>4868909.3</v>
      </c>
      <c r="M7" s="51">
        <v>84788731.299999997</v>
      </c>
      <c r="N7" s="51">
        <v>17983318</v>
      </c>
      <c r="O7" s="51">
        <v>102772049.3</v>
      </c>
      <c r="P7" s="51">
        <v>139915693.09999999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21</v>
      </c>
      <c r="C8" s="54" t="s">
        <v>60</v>
      </c>
      <c r="D8" s="51">
        <v>2589777.8000000003</v>
      </c>
      <c r="E8" s="100">
        <v>10590736.4</v>
      </c>
      <c r="F8" s="51">
        <v>8526000.9000000004</v>
      </c>
      <c r="G8" s="52">
        <v>9154605.8000000007</v>
      </c>
      <c r="H8" s="51">
        <v>30861120.900000002</v>
      </c>
      <c r="I8" s="51">
        <v>10709193</v>
      </c>
      <c r="J8" s="51">
        <v>41570313.900000006</v>
      </c>
      <c r="K8" s="51">
        <v>102982607</v>
      </c>
      <c r="L8" s="51">
        <v>6093956.6000000006</v>
      </c>
      <c r="M8" s="51">
        <v>109076563.59999999</v>
      </c>
      <c r="N8" s="51">
        <v>16594990</v>
      </c>
      <c r="O8" s="51">
        <v>125671553.59999999</v>
      </c>
      <c r="P8" s="51">
        <v>167241867.5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22</v>
      </c>
      <c r="C9" s="54" t="s">
        <v>60</v>
      </c>
      <c r="D9" s="51">
        <v>2685467</v>
      </c>
      <c r="E9" s="52">
        <v>9288265</v>
      </c>
      <c r="F9" s="51">
        <v>6593574</v>
      </c>
      <c r="G9" s="51">
        <v>8600921</v>
      </c>
      <c r="H9" s="51">
        <v>27168228</v>
      </c>
      <c r="I9" s="51">
        <v>8795719</v>
      </c>
      <c r="J9" s="51">
        <v>35963946</v>
      </c>
      <c r="K9" s="51">
        <v>101453575</v>
      </c>
      <c r="L9" s="51">
        <v>5840535</v>
      </c>
      <c r="M9" s="51">
        <v>107294110</v>
      </c>
      <c r="N9" s="51">
        <v>14024878</v>
      </c>
      <c r="O9" s="51">
        <v>121318989</v>
      </c>
      <c r="P9" s="52">
        <v>157282935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23</v>
      </c>
      <c r="C10" s="57" t="s">
        <v>60</v>
      </c>
      <c r="D10" s="59">
        <v>2915901</v>
      </c>
      <c r="E10" s="59">
        <v>8106240</v>
      </c>
      <c r="F10" s="59">
        <v>5184372</v>
      </c>
      <c r="G10" s="59">
        <v>4900786</v>
      </c>
      <c r="H10" s="59">
        <v>21107299</v>
      </c>
      <c r="I10" s="59">
        <v>6618420</v>
      </c>
      <c r="J10" s="59">
        <v>27725719</v>
      </c>
      <c r="K10" s="59">
        <v>94912653</v>
      </c>
      <c r="L10" s="59">
        <v>5316442</v>
      </c>
      <c r="M10" s="59">
        <v>100229095</v>
      </c>
      <c r="N10" s="59">
        <v>15158105</v>
      </c>
      <c r="O10" s="59">
        <v>115387200</v>
      </c>
      <c r="P10" s="58">
        <v>143112919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3" t="s">
        <v>69</v>
      </c>
      <c r="B11" s="49">
        <v>1</v>
      </c>
      <c r="C11" s="86" t="s">
        <v>70</v>
      </c>
      <c r="D11" s="115">
        <v>291064</v>
      </c>
      <c r="E11" s="52">
        <v>716985</v>
      </c>
      <c r="F11" s="51">
        <v>395221</v>
      </c>
      <c r="G11" s="51">
        <v>621308</v>
      </c>
      <c r="H11" s="51">
        <f t="shared" ref="H11:H30" si="0">SUM(D11:G11)</f>
        <v>2024578</v>
      </c>
      <c r="I11" s="51">
        <v>539236</v>
      </c>
      <c r="J11" s="51">
        <f t="shared" ref="J11:J30" si="1">H11+I11</f>
        <v>2563814</v>
      </c>
      <c r="K11" s="51">
        <v>8206341</v>
      </c>
      <c r="L11" s="51">
        <v>292512</v>
      </c>
      <c r="M11" s="51">
        <f t="shared" ref="M11:M30" si="2">K11+L11</f>
        <v>8498853</v>
      </c>
      <c r="N11" s="51">
        <v>1093501</v>
      </c>
      <c r="O11" s="51">
        <f t="shared" ref="O11:O30" si="3">M11+N11</f>
        <v>9592354</v>
      </c>
      <c r="P11" s="51">
        <f t="shared" ref="P11:P30" si="4">J11+O11</f>
        <v>12156168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53"/>
      <c r="B12" s="49">
        <v>2</v>
      </c>
      <c r="C12" s="54"/>
      <c r="D12" s="107">
        <v>216704</v>
      </c>
      <c r="E12" s="52">
        <v>577451</v>
      </c>
      <c r="F12" s="51">
        <v>382496</v>
      </c>
      <c r="G12" s="51">
        <v>462327</v>
      </c>
      <c r="H12" s="51">
        <f t="shared" si="0"/>
        <v>1638978</v>
      </c>
      <c r="I12" s="51">
        <v>385562</v>
      </c>
      <c r="J12" s="51">
        <f t="shared" si="1"/>
        <v>2024540</v>
      </c>
      <c r="K12" s="51">
        <v>8352013</v>
      </c>
      <c r="L12" s="51">
        <v>422197</v>
      </c>
      <c r="M12" s="51">
        <f t="shared" si="2"/>
        <v>8774210</v>
      </c>
      <c r="N12" s="51">
        <v>1102027</v>
      </c>
      <c r="O12" s="51">
        <f t="shared" si="3"/>
        <v>9876237</v>
      </c>
      <c r="P12" s="52">
        <f t="shared" si="4"/>
        <v>11900777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53"/>
      <c r="B13" s="49">
        <v>3</v>
      </c>
      <c r="C13" s="54"/>
      <c r="D13" s="107">
        <v>222205</v>
      </c>
      <c r="E13" s="52">
        <v>784968</v>
      </c>
      <c r="F13" s="51">
        <v>483610</v>
      </c>
      <c r="G13" s="51">
        <v>419202</v>
      </c>
      <c r="H13" s="51">
        <f t="shared" si="0"/>
        <v>1909985</v>
      </c>
      <c r="I13" s="51">
        <v>553850</v>
      </c>
      <c r="J13" s="51">
        <f t="shared" si="1"/>
        <v>2463835</v>
      </c>
      <c r="K13" s="51">
        <v>8245640</v>
      </c>
      <c r="L13" s="51">
        <v>380777</v>
      </c>
      <c r="M13" s="51">
        <f t="shared" si="2"/>
        <v>8626417</v>
      </c>
      <c r="N13" s="51">
        <v>1177923</v>
      </c>
      <c r="O13" s="51">
        <f t="shared" si="3"/>
        <v>9804340</v>
      </c>
      <c r="P13" s="52">
        <f t="shared" si="4"/>
        <v>12268175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53"/>
      <c r="B14" s="49">
        <v>4</v>
      </c>
      <c r="C14" s="54"/>
      <c r="D14" s="107">
        <v>246116</v>
      </c>
      <c r="E14" s="52">
        <v>664872</v>
      </c>
      <c r="F14" s="51">
        <v>461885</v>
      </c>
      <c r="G14" s="51">
        <v>475807</v>
      </c>
      <c r="H14" s="51">
        <f t="shared" si="0"/>
        <v>1848680</v>
      </c>
      <c r="I14" s="51">
        <v>506960</v>
      </c>
      <c r="J14" s="51">
        <f t="shared" si="1"/>
        <v>2355640</v>
      </c>
      <c r="K14" s="51">
        <v>7624019</v>
      </c>
      <c r="L14" s="51">
        <v>374863</v>
      </c>
      <c r="M14" s="51">
        <f t="shared" si="2"/>
        <v>7998882</v>
      </c>
      <c r="N14" s="51">
        <v>1331196</v>
      </c>
      <c r="O14" s="51">
        <f t="shared" si="3"/>
        <v>9330078</v>
      </c>
      <c r="P14" s="52">
        <f t="shared" si="4"/>
        <v>11685718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53"/>
      <c r="B15" s="49">
        <v>5</v>
      </c>
      <c r="C15" s="54"/>
      <c r="D15" s="107">
        <v>238907</v>
      </c>
      <c r="E15" s="52">
        <v>616084</v>
      </c>
      <c r="F15" s="51">
        <v>544808</v>
      </c>
      <c r="G15" s="51">
        <v>528256</v>
      </c>
      <c r="H15" s="51">
        <f t="shared" si="0"/>
        <v>1928055</v>
      </c>
      <c r="I15" s="51">
        <v>519462</v>
      </c>
      <c r="J15" s="51">
        <f t="shared" si="1"/>
        <v>2447517</v>
      </c>
      <c r="K15" s="51">
        <v>8526946</v>
      </c>
      <c r="L15" s="51">
        <v>444441</v>
      </c>
      <c r="M15" s="51">
        <f t="shared" si="2"/>
        <v>8971387</v>
      </c>
      <c r="N15" s="51">
        <v>1436910</v>
      </c>
      <c r="O15" s="51">
        <f t="shared" si="3"/>
        <v>10408297</v>
      </c>
      <c r="P15" s="52">
        <f t="shared" si="4"/>
        <v>12855814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53"/>
      <c r="B16" s="49">
        <v>6</v>
      </c>
      <c r="C16" s="54"/>
      <c r="D16" s="107">
        <v>226008</v>
      </c>
      <c r="E16" s="52">
        <v>614762</v>
      </c>
      <c r="F16" s="51">
        <v>317059</v>
      </c>
      <c r="G16" s="51">
        <v>419134</v>
      </c>
      <c r="H16" s="51">
        <f t="shared" si="0"/>
        <v>1576963</v>
      </c>
      <c r="I16" s="51">
        <v>487037</v>
      </c>
      <c r="J16" s="51">
        <f t="shared" si="1"/>
        <v>2064000</v>
      </c>
      <c r="K16" s="51">
        <v>7745208</v>
      </c>
      <c r="L16" s="51">
        <v>356770</v>
      </c>
      <c r="M16" s="51">
        <f t="shared" si="2"/>
        <v>8101978</v>
      </c>
      <c r="N16" s="51">
        <v>1334725</v>
      </c>
      <c r="O16" s="51">
        <f t="shared" si="3"/>
        <v>9436703</v>
      </c>
      <c r="P16" s="52">
        <f t="shared" si="4"/>
        <v>11500703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3"/>
      <c r="B17" s="49">
        <v>7</v>
      </c>
      <c r="C17" s="54"/>
      <c r="D17" s="107">
        <v>210900</v>
      </c>
      <c r="E17" s="52">
        <v>549341</v>
      </c>
      <c r="F17" s="51">
        <v>375348</v>
      </c>
      <c r="G17" s="51">
        <v>338801</v>
      </c>
      <c r="H17" s="51">
        <f t="shared" si="0"/>
        <v>1474390</v>
      </c>
      <c r="I17" s="51">
        <v>414481</v>
      </c>
      <c r="J17" s="51">
        <f t="shared" si="1"/>
        <v>1888871</v>
      </c>
      <c r="K17" s="51">
        <v>6454926</v>
      </c>
      <c r="L17" s="51">
        <v>409556</v>
      </c>
      <c r="M17" s="51">
        <f t="shared" si="2"/>
        <v>6864482</v>
      </c>
      <c r="N17" s="51">
        <v>1269364</v>
      </c>
      <c r="O17" s="51">
        <f t="shared" si="3"/>
        <v>8133846</v>
      </c>
      <c r="P17" s="52">
        <f t="shared" si="4"/>
        <v>10022717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3"/>
      <c r="B18" s="49">
        <v>8</v>
      </c>
      <c r="C18" s="54"/>
      <c r="D18" s="107">
        <v>215533</v>
      </c>
      <c r="E18" s="52">
        <v>651614</v>
      </c>
      <c r="F18" s="51">
        <v>392577</v>
      </c>
      <c r="G18" s="51">
        <v>187142</v>
      </c>
      <c r="H18" s="51">
        <f t="shared" si="0"/>
        <v>1446866</v>
      </c>
      <c r="I18" s="51">
        <v>696087</v>
      </c>
      <c r="J18" s="51">
        <f t="shared" si="1"/>
        <v>2142953</v>
      </c>
      <c r="K18" s="51">
        <v>7768781</v>
      </c>
      <c r="L18" s="51">
        <v>671333</v>
      </c>
      <c r="M18" s="51">
        <f t="shared" si="2"/>
        <v>8440114</v>
      </c>
      <c r="N18" s="51">
        <v>1577984</v>
      </c>
      <c r="O18" s="51">
        <f t="shared" si="3"/>
        <v>10018098</v>
      </c>
      <c r="P18" s="52">
        <f t="shared" si="4"/>
        <v>12161051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/>
      <c r="B19" s="49">
        <v>9</v>
      </c>
      <c r="C19" s="54"/>
      <c r="D19" s="107">
        <v>195879</v>
      </c>
      <c r="E19" s="52">
        <v>503259</v>
      </c>
      <c r="F19" s="51">
        <v>392267</v>
      </c>
      <c r="G19" s="51">
        <v>263607</v>
      </c>
      <c r="H19" s="51">
        <f t="shared" si="0"/>
        <v>1355012</v>
      </c>
      <c r="I19" s="51">
        <v>676247</v>
      </c>
      <c r="J19" s="51">
        <f t="shared" si="1"/>
        <v>2031259</v>
      </c>
      <c r="K19" s="51">
        <v>6834725</v>
      </c>
      <c r="L19" s="51">
        <v>394561</v>
      </c>
      <c r="M19" s="51">
        <f t="shared" si="2"/>
        <v>7229286</v>
      </c>
      <c r="N19" s="51">
        <v>1309594</v>
      </c>
      <c r="O19" s="51">
        <f t="shared" si="3"/>
        <v>8538880</v>
      </c>
      <c r="P19" s="52">
        <f t="shared" si="4"/>
        <v>10570139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10</v>
      </c>
      <c r="C20" s="54"/>
      <c r="D20" s="107">
        <v>227048</v>
      </c>
      <c r="E20" s="52">
        <v>533061</v>
      </c>
      <c r="F20" s="51">
        <v>377083</v>
      </c>
      <c r="G20" s="51">
        <v>341024</v>
      </c>
      <c r="H20" s="51">
        <f t="shared" si="0"/>
        <v>1478216</v>
      </c>
      <c r="I20" s="51">
        <v>639358</v>
      </c>
      <c r="J20" s="51">
        <f t="shared" si="1"/>
        <v>2117574</v>
      </c>
      <c r="K20" s="51">
        <v>8355745</v>
      </c>
      <c r="L20" s="51">
        <v>447165</v>
      </c>
      <c r="M20" s="51">
        <f t="shared" si="2"/>
        <v>8802910</v>
      </c>
      <c r="N20" s="51">
        <v>1201921</v>
      </c>
      <c r="O20" s="51">
        <f t="shared" si="3"/>
        <v>10004831</v>
      </c>
      <c r="P20" s="52">
        <f t="shared" si="4"/>
        <v>12122405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/>
      <c r="B21" s="49">
        <v>11</v>
      </c>
      <c r="C21" s="54"/>
      <c r="D21" s="107">
        <v>234813</v>
      </c>
      <c r="E21" s="52">
        <v>905365</v>
      </c>
      <c r="F21" s="51">
        <v>569187</v>
      </c>
      <c r="G21" s="51">
        <v>411210</v>
      </c>
      <c r="H21" s="51">
        <f t="shared" si="0"/>
        <v>2120575</v>
      </c>
      <c r="I21" s="51">
        <v>580762</v>
      </c>
      <c r="J21" s="51">
        <f t="shared" si="1"/>
        <v>2701337</v>
      </c>
      <c r="K21" s="51">
        <v>8662787</v>
      </c>
      <c r="L21" s="51">
        <v>546326</v>
      </c>
      <c r="M21" s="51">
        <f t="shared" si="2"/>
        <v>9209113</v>
      </c>
      <c r="N21" s="51">
        <v>1101076</v>
      </c>
      <c r="O21" s="51">
        <f t="shared" si="3"/>
        <v>10310189</v>
      </c>
      <c r="P21" s="52">
        <f t="shared" si="4"/>
        <v>13011526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12</v>
      </c>
      <c r="C22" s="54"/>
      <c r="D22" s="107">
        <v>390724</v>
      </c>
      <c r="E22" s="52">
        <v>988478</v>
      </c>
      <c r="F22" s="51">
        <v>492831</v>
      </c>
      <c r="G22" s="51">
        <v>432968</v>
      </c>
      <c r="H22" s="51">
        <f t="shared" si="0"/>
        <v>2305001</v>
      </c>
      <c r="I22" s="51">
        <v>619378</v>
      </c>
      <c r="J22" s="51">
        <f t="shared" si="1"/>
        <v>2924379</v>
      </c>
      <c r="K22" s="51">
        <v>8135522</v>
      </c>
      <c r="L22" s="51">
        <v>575941</v>
      </c>
      <c r="M22" s="51">
        <f t="shared" si="2"/>
        <v>8711463</v>
      </c>
      <c r="N22" s="51">
        <v>1221884</v>
      </c>
      <c r="O22" s="51">
        <f t="shared" si="3"/>
        <v>9933347</v>
      </c>
      <c r="P22" s="52">
        <f t="shared" si="4"/>
        <v>12857726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 t="s">
        <v>80</v>
      </c>
      <c r="B23" s="49">
        <v>1</v>
      </c>
      <c r="C23" s="60" t="s">
        <v>61</v>
      </c>
      <c r="D23" s="107">
        <v>289745.19999999995</v>
      </c>
      <c r="E23" s="51">
        <v>846320.70000000007</v>
      </c>
      <c r="F23" s="51">
        <v>591279.79999999993</v>
      </c>
      <c r="G23" s="51">
        <v>414868.80000000005</v>
      </c>
      <c r="H23" s="51">
        <f t="shared" si="0"/>
        <v>2142214.5</v>
      </c>
      <c r="I23" s="51">
        <v>471896</v>
      </c>
      <c r="J23" s="51">
        <f t="shared" si="1"/>
        <v>2614110.5</v>
      </c>
      <c r="K23" s="51">
        <v>7984815.5000000009</v>
      </c>
      <c r="L23" s="51">
        <v>462334.39999999997</v>
      </c>
      <c r="M23" s="51">
        <f t="shared" si="2"/>
        <v>8447149.9000000004</v>
      </c>
      <c r="N23" s="51">
        <v>1052578.7</v>
      </c>
      <c r="O23" s="51">
        <f t="shared" si="3"/>
        <v>9499728.5999999996</v>
      </c>
      <c r="P23" s="51">
        <f t="shared" si="4"/>
        <v>12113839.1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2</v>
      </c>
      <c r="C24" s="60"/>
      <c r="D24" s="107">
        <v>205940.9</v>
      </c>
      <c r="E24" s="51">
        <v>834859.89999999991</v>
      </c>
      <c r="F24" s="51">
        <v>479317.5</v>
      </c>
      <c r="G24" s="51">
        <v>319150.3</v>
      </c>
      <c r="H24" s="51">
        <f t="shared" si="0"/>
        <v>1839268.5999999999</v>
      </c>
      <c r="I24" s="51">
        <v>509871</v>
      </c>
      <c r="J24" s="51">
        <f t="shared" si="1"/>
        <v>2349139.5999999996</v>
      </c>
      <c r="K24" s="51">
        <v>8138672.8999999994</v>
      </c>
      <c r="L24" s="51">
        <v>485901.20000000007</v>
      </c>
      <c r="M24" s="51">
        <f t="shared" si="2"/>
        <v>8624574.0999999996</v>
      </c>
      <c r="N24" s="51">
        <v>1146699</v>
      </c>
      <c r="O24" s="51">
        <f t="shared" si="3"/>
        <v>9771273.0999999996</v>
      </c>
      <c r="P24" s="51">
        <f t="shared" si="4"/>
        <v>12120412.699999999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s="34" customFormat="1" ht="16.5" customHeight="1" x14ac:dyDescent="0.15">
      <c r="A25" s="53"/>
      <c r="B25" s="49">
        <v>3</v>
      </c>
      <c r="C25" s="60"/>
      <c r="D25" s="107">
        <v>222389.40000000002</v>
      </c>
      <c r="E25" s="51">
        <v>703951.10000000009</v>
      </c>
      <c r="F25" s="51">
        <v>513952.5</v>
      </c>
      <c r="G25" s="51">
        <v>339162.9</v>
      </c>
      <c r="H25" s="51">
        <f t="shared" si="0"/>
        <v>1779455.9</v>
      </c>
      <c r="I25" s="51">
        <v>510778.89999999997</v>
      </c>
      <c r="J25" s="51">
        <f t="shared" si="1"/>
        <v>2290234.7999999998</v>
      </c>
      <c r="K25" s="51">
        <v>7969962.2000000002</v>
      </c>
      <c r="L25" s="51">
        <v>552478.4</v>
      </c>
      <c r="M25" s="51">
        <f t="shared" si="2"/>
        <v>8522440.5999999996</v>
      </c>
      <c r="N25" s="51">
        <v>1223319.7000000002</v>
      </c>
      <c r="O25" s="51">
        <f t="shared" si="3"/>
        <v>9745760.3000000007</v>
      </c>
      <c r="P25" s="52">
        <f t="shared" si="4"/>
        <v>12035995.100000001</v>
      </c>
    </row>
    <row r="26" spans="1:35" s="34" customFormat="1" ht="16.5" customHeight="1" x14ac:dyDescent="0.15">
      <c r="A26" s="53"/>
      <c r="B26" s="49">
        <v>4</v>
      </c>
      <c r="C26" s="60"/>
      <c r="D26" s="107">
        <v>206812.3</v>
      </c>
      <c r="E26" s="51">
        <v>842333.9</v>
      </c>
      <c r="F26" s="51">
        <v>478267.9</v>
      </c>
      <c r="G26" s="123">
        <v>473016.49999999988</v>
      </c>
      <c r="H26" s="51">
        <f t="shared" si="0"/>
        <v>2000430.6</v>
      </c>
      <c r="I26" s="51">
        <v>565178.80000000005</v>
      </c>
      <c r="J26" s="51">
        <f t="shared" si="1"/>
        <v>2565609.4000000004</v>
      </c>
      <c r="K26" s="51">
        <v>7454819.4000000004</v>
      </c>
      <c r="L26" s="51">
        <v>421570</v>
      </c>
      <c r="M26" s="51">
        <f t="shared" si="2"/>
        <v>7876389.4000000004</v>
      </c>
      <c r="N26" s="51">
        <v>1519369.4</v>
      </c>
      <c r="O26" s="51">
        <f t="shared" si="3"/>
        <v>9395758.8000000007</v>
      </c>
      <c r="P26" s="52">
        <f t="shared" si="4"/>
        <v>11961368.200000001</v>
      </c>
    </row>
    <row r="27" spans="1:35" s="34" customFormat="1" x14ac:dyDescent="0.15">
      <c r="A27" s="53"/>
      <c r="B27" s="49">
        <v>5</v>
      </c>
      <c r="C27" s="60"/>
      <c r="D27" s="107">
        <v>290644.79999999993</v>
      </c>
      <c r="E27" s="51">
        <v>993448.7</v>
      </c>
      <c r="F27" s="51">
        <v>691793.3</v>
      </c>
      <c r="G27" s="123">
        <v>530859.90000000014</v>
      </c>
      <c r="H27" s="51">
        <f t="shared" si="0"/>
        <v>2506746.7000000002</v>
      </c>
      <c r="I27" s="51">
        <v>731259.20000000007</v>
      </c>
      <c r="J27" s="51">
        <f t="shared" si="1"/>
        <v>3238005.9000000004</v>
      </c>
      <c r="K27" s="51">
        <v>9022923.7000000011</v>
      </c>
      <c r="L27" s="51">
        <v>530090.30000000005</v>
      </c>
      <c r="M27" s="51">
        <f t="shared" si="2"/>
        <v>9553014.0000000019</v>
      </c>
      <c r="N27" s="124">
        <v>1731505.2</v>
      </c>
      <c r="O27" s="51">
        <f t="shared" si="3"/>
        <v>11284519.200000001</v>
      </c>
      <c r="P27" s="52">
        <f t="shared" si="4"/>
        <v>14522525.100000001</v>
      </c>
    </row>
    <row r="28" spans="1:35" s="34" customFormat="1" x14ac:dyDescent="0.15">
      <c r="A28" s="53"/>
      <c r="B28" s="49">
        <v>6</v>
      </c>
      <c r="C28" s="60"/>
      <c r="D28" s="107">
        <v>236488.19999999998</v>
      </c>
      <c r="E28" s="51">
        <v>773731.39999999991</v>
      </c>
      <c r="F28" s="52">
        <v>464160.79999999993</v>
      </c>
      <c r="G28" s="123">
        <v>454231.9</v>
      </c>
      <c r="H28" s="51">
        <f t="shared" si="0"/>
        <v>1928612.2999999998</v>
      </c>
      <c r="I28" s="51">
        <v>566564.30000000005</v>
      </c>
      <c r="J28" s="51">
        <f t="shared" si="1"/>
        <v>2495176.5999999996</v>
      </c>
      <c r="K28" s="51">
        <v>7960073.8999999994</v>
      </c>
      <c r="L28" s="51">
        <v>660884.6</v>
      </c>
      <c r="M28" s="51">
        <f t="shared" si="2"/>
        <v>8620958.5</v>
      </c>
      <c r="N28" s="124">
        <v>1498129.9999999998</v>
      </c>
      <c r="O28" s="51">
        <f t="shared" si="3"/>
        <v>10119088.5</v>
      </c>
      <c r="P28" s="52">
        <f t="shared" si="4"/>
        <v>12614265.1</v>
      </c>
    </row>
    <row r="29" spans="1:35" s="34" customFormat="1" x14ac:dyDescent="0.15">
      <c r="A29" s="53"/>
      <c r="B29" s="49">
        <v>7</v>
      </c>
      <c r="C29" s="60"/>
      <c r="D29" s="107">
        <v>274007.90000000002</v>
      </c>
      <c r="E29" s="51">
        <v>775220.70000000007</v>
      </c>
      <c r="F29" s="52">
        <v>623162.70000000007</v>
      </c>
      <c r="G29" s="123">
        <v>529171.60000000009</v>
      </c>
      <c r="H29" s="51">
        <f t="shared" si="0"/>
        <v>2201562.9000000004</v>
      </c>
      <c r="I29" s="51">
        <v>530334.19999999995</v>
      </c>
      <c r="J29" s="51">
        <f t="shared" si="1"/>
        <v>2731897.1000000006</v>
      </c>
      <c r="K29" s="51">
        <v>7464868.1000000006</v>
      </c>
      <c r="L29" s="51">
        <v>777846.5</v>
      </c>
      <c r="M29" s="51">
        <f t="shared" si="2"/>
        <v>8242714.6000000006</v>
      </c>
      <c r="N29" s="124">
        <v>1738000</v>
      </c>
      <c r="O29" s="51">
        <f t="shared" si="3"/>
        <v>9980714.6000000015</v>
      </c>
      <c r="P29" s="52">
        <f t="shared" si="4"/>
        <v>12712611.700000003</v>
      </c>
    </row>
    <row r="30" spans="1:35" s="34" customFormat="1" x14ac:dyDescent="0.15">
      <c r="A30" s="55"/>
      <c r="B30" s="56">
        <v>8</v>
      </c>
      <c r="C30" s="109"/>
      <c r="D30" s="116">
        <v>279741</v>
      </c>
      <c r="E30" s="59">
        <v>876981.09999999986</v>
      </c>
      <c r="F30" s="125">
        <v>424260.5</v>
      </c>
      <c r="G30" s="122">
        <v>414932.49999999994</v>
      </c>
      <c r="H30" s="59">
        <f t="shared" si="0"/>
        <v>1995915.0999999999</v>
      </c>
      <c r="I30" s="59">
        <v>559239.80000000005</v>
      </c>
      <c r="J30" s="59">
        <f t="shared" si="1"/>
        <v>2555154.9</v>
      </c>
      <c r="K30" s="59">
        <v>7494387.799999998</v>
      </c>
      <c r="L30" s="59">
        <v>652245.69999999995</v>
      </c>
      <c r="M30" s="59">
        <f t="shared" si="2"/>
        <v>8146633.4999999981</v>
      </c>
      <c r="N30" s="125">
        <v>1626352.5999999999</v>
      </c>
      <c r="O30" s="59">
        <f t="shared" si="3"/>
        <v>9772986.0999999978</v>
      </c>
      <c r="P30" s="58">
        <f t="shared" si="4"/>
        <v>12328140.999999998</v>
      </c>
    </row>
    <row r="31" spans="1:35" s="34" customFormat="1" x14ac:dyDescent="0.15">
      <c r="A31" s="71"/>
      <c r="B31" s="71"/>
      <c r="C31" s="72" t="s">
        <v>71</v>
      </c>
      <c r="D31" s="87" t="s">
        <v>72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</row>
    <row r="32" spans="1:35" x14ac:dyDescent="0.15"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1:35" x14ac:dyDescent="0.15">
      <c r="A33" s="34"/>
      <c r="B33" s="34"/>
      <c r="C33" s="34"/>
      <c r="D33" s="110"/>
      <c r="E33" s="74"/>
      <c r="F33" s="74"/>
      <c r="G33" s="74"/>
      <c r="H33" s="89"/>
      <c r="I33" s="74"/>
      <c r="J33" s="89"/>
      <c r="K33" s="74"/>
      <c r="L33" s="74"/>
      <c r="M33" s="89"/>
      <c r="N33" s="74"/>
      <c r="O33" s="89"/>
      <c r="P33" s="89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1:35" x14ac:dyDescent="0.15">
      <c r="A34" s="34"/>
      <c r="B34" s="34"/>
      <c r="C34" s="34"/>
      <c r="D34" s="110"/>
      <c r="E34" s="74"/>
      <c r="F34" s="74"/>
      <c r="G34" s="74"/>
      <c r="H34" s="76"/>
      <c r="I34" s="74"/>
      <c r="J34" s="76"/>
      <c r="K34" s="74"/>
      <c r="L34" s="74"/>
      <c r="M34" s="76"/>
      <c r="N34" s="74"/>
      <c r="O34" s="76"/>
      <c r="P34" s="76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1:35" x14ac:dyDescent="0.15">
      <c r="A35" s="34"/>
      <c r="B35" s="34"/>
      <c r="C35" s="34"/>
      <c r="D35" s="110"/>
      <c r="E35" s="74"/>
      <c r="F35" s="74"/>
      <c r="G35" s="74"/>
      <c r="H35" s="34"/>
      <c r="I35" s="74"/>
      <c r="J35" s="34"/>
      <c r="K35" s="74"/>
      <c r="L35" s="74"/>
      <c r="M35" s="34"/>
      <c r="N35" s="74"/>
      <c r="O35" s="34"/>
      <c r="P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1:35" x14ac:dyDescent="0.15">
      <c r="A36" s="34"/>
      <c r="B36" s="34"/>
      <c r="C36" s="34"/>
      <c r="D36" s="110"/>
      <c r="E36" s="74"/>
      <c r="F36" s="74"/>
      <c r="G36" s="74"/>
      <c r="H36" s="34"/>
      <c r="I36" s="74"/>
      <c r="J36" s="34"/>
      <c r="K36" s="74"/>
      <c r="L36" s="74"/>
      <c r="M36" s="34"/>
      <c r="N36" s="74"/>
      <c r="O36" s="34"/>
      <c r="P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1:35" x14ac:dyDescent="0.15">
      <c r="A37" s="34"/>
      <c r="B37" s="34"/>
      <c r="C37" s="34"/>
      <c r="D37" s="110"/>
      <c r="E37" s="74"/>
      <c r="F37" s="74"/>
      <c r="G37" s="74"/>
      <c r="H37" s="34"/>
      <c r="I37" s="74"/>
      <c r="J37" s="34"/>
      <c r="K37" s="74"/>
      <c r="L37" s="74"/>
      <c r="M37" s="34"/>
      <c r="N37" s="74"/>
      <c r="O37" s="34"/>
      <c r="P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1:35" x14ac:dyDescent="0.15">
      <c r="A38" s="34"/>
      <c r="B38" s="34"/>
      <c r="C38" s="34"/>
      <c r="D38" s="110"/>
      <c r="E38" s="74"/>
      <c r="F38" s="74"/>
      <c r="G38" s="74"/>
      <c r="H38" s="34"/>
      <c r="I38" s="74"/>
      <c r="J38" s="34"/>
      <c r="K38" s="74"/>
      <c r="L38" s="74"/>
      <c r="M38" s="34"/>
      <c r="N38" s="74"/>
      <c r="O38" s="34"/>
      <c r="P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1:35" x14ac:dyDescent="0.15">
      <c r="A39" s="34"/>
      <c r="B39" s="34"/>
      <c r="C39" s="34"/>
      <c r="D39" s="110"/>
      <c r="E39" s="74"/>
      <c r="F39" s="74"/>
      <c r="G39" s="74"/>
      <c r="H39" s="34"/>
      <c r="I39" s="74"/>
      <c r="J39" s="34"/>
      <c r="K39" s="74"/>
      <c r="L39" s="74"/>
      <c r="M39" s="34"/>
      <c r="N39" s="74"/>
      <c r="O39" s="34"/>
      <c r="P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1:35" x14ac:dyDescent="0.15">
      <c r="A40" s="34"/>
      <c r="B40" s="34"/>
      <c r="C40" s="34"/>
      <c r="D40" s="110"/>
      <c r="E40" s="74"/>
      <c r="F40" s="74"/>
      <c r="G40" s="74"/>
      <c r="H40" s="34"/>
      <c r="I40" s="74"/>
      <c r="J40" s="34"/>
      <c r="K40" s="74"/>
      <c r="L40" s="74"/>
      <c r="M40" s="34"/>
      <c r="N40" s="74"/>
      <c r="O40" s="34"/>
      <c r="P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1:35" x14ac:dyDescent="0.15">
      <c r="A41" s="34"/>
      <c r="B41" s="34"/>
      <c r="C41" s="34"/>
      <c r="D41" s="110"/>
      <c r="E41" s="74"/>
      <c r="F41" s="74"/>
      <c r="G41" s="74"/>
      <c r="H41" s="34"/>
      <c r="I41" s="74"/>
      <c r="J41" s="34"/>
      <c r="K41" s="74"/>
      <c r="L41" s="74"/>
      <c r="M41" s="34"/>
      <c r="N41" s="74"/>
      <c r="O41" s="34"/>
      <c r="P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1:35" x14ac:dyDescent="0.15">
      <c r="A42" s="34"/>
      <c r="B42" s="34"/>
      <c r="C42" s="34"/>
      <c r="D42" s="110"/>
      <c r="E42" s="74"/>
      <c r="F42" s="74"/>
      <c r="G42" s="74"/>
      <c r="H42" s="34"/>
      <c r="I42" s="74"/>
      <c r="J42" s="34"/>
      <c r="K42" s="74"/>
      <c r="L42" s="74"/>
      <c r="M42" s="34"/>
      <c r="N42" s="74"/>
      <c r="O42" s="34"/>
      <c r="P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1:35" x14ac:dyDescent="0.15">
      <c r="A43" s="34"/>
      <c r="B43" s="34"/>
      <c r="C43" s="34"/>
      <c r="D43" s="110"/>
      <c r="E43" s="74"/>
      <c r="F43" s="74"/>
      <c r="G43" s="74"/>
      <c r="H43" s="34"/>
      <c r="I43" s="74"/>
      <c r="J43" s="34"/>
      <c r="K43" s="74"/>
      <c r="L43" s="74"/>
      <c r="M43" s="34"/>
      <c r="N43" s="74"/>
      <c r="O43" s="34"/>
      <c r="P43" s="34"/>
    </row>
    <row r="44" spans="1:35" x14ac:dyDescent="0.15">
      <c r="A44" s="34"/>
      <c r="B44" s="34"/>
      <c r="C44" s="34"/>
      <c r="D44" s="110"/>
      <c r="E44" s="74"/>
      <c r="F44" s="74"/>
      <c r="G44" s="74"/>
      <c r="H44" s="34"/>
      <c r="I44" s="74"/>
      <c r="J44" s="34"/>
      <c r="K44" s="74"/>
      <c r="L44" s="74"/>
      <c r="M44" s="34"/>
      <c r="N44" s="74"/>
      <c r="O44" s="34"/>
      <c r="P44" s="34"/>
    </row>
    <row r="45" spans="1:35" x14ac:dyDescent="0.15">
      <c r="A45" s="34"/>
      <c r="B45" s="34"/>
      <c r="C45" s="34"/>
      <c r="D45" s="78"/>
      <c r="E45" s="77"/>
      <c r="F45" s="78"/>
      <c r="G45" s="78"/>
      <c r="H45" s="34"/>
      <c r="I45" s="111"/>
      <c r="J45" s="34"/>
      <c r="K45" s="111"/>
      <c r="L45" s="111"/>
      <c r="M45" s="34"/>
      <c r="N45" s="77"/>
      <c r="O45" s="34"/>
      <c r="P45" s="34"/>
    </row>
    <row r="46" spans="1:35" x14ac:dyDescent="0.15">
      <c r="A46" s="34"/>
      <c r="B46" s="34"/>
      <c r="C46" s="34"/>
      <c r="D46" s="78"/>
      <c r="E46" s="77"/>
      <c r="F46" s="78"/>
      <c r="G46" s="78"/>
      <c r="H46" s="34"/>
      <c r="I46" s="34"/>
      <c r="J46" s="34"/>
      <c r="K46" s="34"/>
      <c r="L46" s="34"/>
      <c r="M46" s="34"/>
      <c r="N46" s="77"/>
      <c r="O46" s="34"/>
      <c r="P46" s="34"/>
    </row>
    <row r="47" spans="1:35" x14ac:dyDescent="0.15">
      <c r="A47" s="34"/>
      <c r="B47" s="34"/>
      <c r="C47" s="34"/>
      <c r="D47" s="78"/>
      <c r="E47" s="77"/>
      <c r="F47" s="78"/>
      <c r="G47" s="78"/>
      <c r="H47" s="34"/>
      <c r="I47" s="34"/>
      <c r="J47" s="34"/>
      <c r="K47" s="34"/>
      <c r="L47" s="34"/>
      <c r="M47" s="34"/>
      <c r="N47" s="34"/>
      <c r="O47" s="34"/>
      <c r="P47" s="34"/>
    </row>
    <row r="48" spans="1:35" x14ac:dyDescent="0.15">
      <c r="A48" s="34"/>
      <c r="B48" s="34"/>
      <c r="C48" s="34"/>
      <c r="D48" s="78"/>
      <c r="E48" s="77"/>
      <c r="F48" s="78"/>
      <c r="G48" s="78"/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15">
      <c r="A49" s="34"/>
      <c r="B49" s="34"/>
      <c r="C49" s="34"/>
      <c r="D49" s="34"/>
      <c r="E49" s="77"/>
      <c r="F49" s="78"/>
      <c r="G49" s="78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15">
      <c r="A50" s="34"/>
      <c r="B50" s="34"/>
      <c r="C50" s="34"/>
      <c r="D50" s="34"/>
      <c r="E50" s="34"/>
      <c r="F50" s="78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1:16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1:16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1:16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1:16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1:16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1:16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1:16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6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1:16" x14ac:dyDescent="0.1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1:16" x14ac:dyDescent="0.1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1:16" x14ac:dyDescent="0.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1:16" x14ac:dyDescent="0.1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zoomScale="75" workbookViewId="0"/>
  </sheetViews>
  <sheetFormatPr defaultColWidth="7.5" defaultRowHeight="12" x14ac:dyDescent="0.15"/>
  <cols>
    <col min="1" max="1" width="1.625" style="136" customWidth="1"/>
    <col min="2" max="2" width="4.625" style="136" customWidth="1"/>
    <col min="3" max="4" width="2.875" style="136" customWidth="1"/>
    <col min="5" max="7" width="7.625" style="136" customWidth="1"/>
    <col min="8" max="8" width="9.125" style="136" customWidth="1"/>
    <col min="9" max="11" width="7.625" style="136" customWidth="1"/>
    <col min="12" max="12" width="9.125" style="136" customWidth="1"/>
    <col min="13" max="15" width="7.625" style="136" customWidth="1"/>
    <col min="16" max="16" width="9.125" style="136" customWidth="1"/>
    <col min="17" max="19" width="7.625" style="136" customWidth="1"/>
    <col min="20" max="20" width="9.125" style="136" customWidth="1"/>
    <col min="21" max="16384" width="7.5" style="136"/>
  </cols>
  <sheetData>
    <row r="1" spans="1:28" ht="15" customHeight="1" x14ac:dyDescent="0.15">
      <c r="B1" s="354"/>
      <c r="C1" s="354"/>
      <c r="D1" s="354"/>
    </row>
    <row r="2" spans="1:28" ht="12.75" customHeight="1" x14ac:dyDescent="0.15">
      <c r="B2" s="136" t="s">
        <v>345</v>
      </c>
      <c r="C2" s="321"/>
      <c r="D2" s="321"/>
      <c r="V2" s="135"/>
      <c r="W2" s="135"/>
    </row>
    <row r="3" spans="1:28" ht="12.75" customHeight="1" x14ac:dyDescent="0.15">
      <c r="B3" s="321"/>
      <c r="C3" s="321"/>
      <c r="D3" s="321"/>
      <c r="T3" s="137" t="s">
        <v>85</v>
      </c>
      <c r="V3" s="135"/>
      <c r="W3" s="135"/>
    </row>
    <row r="4" spans="1:28" ht="3.75" customHeight="1" x14ac:dyDescent="0.15"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V4" s="135"/>
      <c r="W4" s="135"/>
    </row>
    <row r="5" spans="1:28" ht="13.5" customHeight="1" x14ac:dyDescent="0.15">
      <c r="B5" s="301"/>
      <c r="C5" s="328" t="s">
        <v>258</v>
      </c>
      <c r="D5" s="327"/>
      <c r="E5" s="486" t="s">
        <v>229</v>
      </c>
      <c r="F5" s="487"/>
      <c r="G5" s="487"/>
      <c r="H5" s="485"/>
      <c r="I5" s="486" t="s">
        <v>230</v>
      </c>
      <c r="J5" s="487"/>
      <c r="K5" s="487"/>
      <c r="L5" s="485"/>
      <c r="M5" s="486" t="s">
        <v>231</v>
      </c>
      <c r="N5" s="487"/>
      <c r="O5" s="487"/>
      <c r="P5" s="485"/>
      <c r="Q5" s="486" t="s">
        <v>232</v>
      </c>
      <c r="R5" s="487"/>
      <c r="S5" s="487"/>
      <c r="T5" s="485"/>
      <c r="V5" s="337"/>
      <c r="W5" s="158"/>
      <c r="X5" s="158"/>
      <c r="Y5" s="158"/>
      <c r="Z5" s="158"/>
      <c r="AA5" s="158"/>
      <c r="AB5" s="158"/>
    </row>
    <row r="6" spans="1:28" ht="13.5" customHeight="1" x14ac:dyDescent="0.15">
      <c r="B6" s="344" t="s">
        <v>261</v>
      </c>
      <c r="C6" s="423"/>
      <c r="D6" s="327"/>
      <c r="E6" s="489" t="s">
        <v>136</v>
      </c>
      <c r="F6" s="489" t="s">
        <v>94</v>
      </c>
      <c r="G6" s="490" t="s">
        <v>174</v>
      </c>
      <c r="H6" s="489" t="s">
        <v>96</v>
      </c>
      <c r="I6" s="489" t="s">
        <v>136</v>
      </c>
      <c r="J6" s="489" t="s">
        <v>94</v>
      </c>
      <c r="K6" s="490" t="s">
        <v>174</v>
      </c>
      <c r="L6" s="489" t="s">
        <v>96</v>
      </c>
      <c r="M6" s="489" t="s">
        <v>136</v>
      </c>
      <c r="N6" s="489" t="s">
        <v>94</v>
      </c>
      <c r="O6" s="490" t="s">
        <v>174</v>
      </c>
      <c r="P6" s="489" t="s">
        <v>96</v>
      </c>
      <c r="Q6" s="489" t="s">
        <v>136</v>
      </c>
      <c r="R6" s="489" t="s">
        <v>94</v>
      </c>
      <c r="S6" s="490" t="s">
        <v>174</v>
      </c>
      <c r="T6" s="489" t="s">
        <v>96</v>
      </c>
      <c r="V6" s="337"/>
      <c r="W6" s="158"/>
      <c r="X6" s="158"/>
      <c r="Y6" s="158"/>
      <c r="Z6" s="158"/>
      <c r="AA6" s="158"/>
      <c r="AB6" s="158"/>
    </row>
    <row r="7" spans="1:28" ht="13.5" customHeight="1" x14ac:dyDescent="0.15">
      <c r="B7" s="334" t="s">
        <v>0</v>
      </c>
      <c r="C7" s="135">
        <v>20</v>
      </c>
      <c r="D7" s="159" t="s">
        <v>1</v>
      </c>
      <c r="E7" s="336">
        <v>756</v>
      </c>
      <c r="F7" s="336">
        <v>945</v>
      </c>
      <c r="G7" s="336">
        <v>859</v>
      </c>
      <c r="H7" s="336">
        <v>51084</v>
      </c>
      <c r="I7" s="336">
        <v>473</v>
      </c>
      <c r="J7" s="336">
        <v>651</v>
      </c>
      <c r="K7" s="336">
        <v>527</v>
      </c>
      <c r="L7" s="336">
        <v>357066</v>
      </c>
      <c r="M7" s="336">
        <v>788</v>
      </c>
      <c r="N7" s="336">
        <v>945</v>
      </c>
      <c r="O7" s="336">
        <v>863</v>
      </c>
      <c r="P7" s="336">
        <v>124196</v>
      </c>
      <c r="Q7" s="336">
        <v>735</v>
      </c>
      <c r="R7" s="336">
        <v>935</v>
      </c>
      <c r="S7" s="336">
        <v>857</v>
      </c>
      <c r="T7" s="336">
        <v>189346</v>
      </c>
      <c r="V7" s="337"/>
      <c r="W7" s="158"/>
      <c r="X7" s="158"/>
      <c r="Y7" s="158"/>
      <c r="Z7" s="158"/>
      <c r="AA7" s="158"/>
      <c r="AB7" s="158"/>
    </row>
    <row r="8" spans="1:28" ht="13.5" customHeight="1" x14ac:dyDescent="0.15">
      <c r="B8" s="162"/>
      <c r="C8" s="135">
        <v>21</v>
      </c>
      <c r="D8" s="165"/>
      <c r="E8" s="336">
        <v>641</v>
      </c>
      <c r="F8" s="336">
        <v>809</v>
      </c>
      <c r="G8" s="336">
        <v>721</v>
      </c>
      <c r="H8" s="336">
        <v>76769</v>
      </c>
      <c r="I8" s="336">
        <v>357</v>
      </c>
      <c r="J8" s="336">
        <v>530</v>
      </c>
      <c r="K8" s="336">
        <v>460</v>
      </c>
      <c r="L8" s="336">
        <v>159364</v>
      </c>
      <c r="M8" s="336">
        <v>683</v>
      </c>
      <c r="N8" s="336">
        <v>882</v>
      </c>
      <c r="O8" s="336">
        <v>746</v>
      </c>
      <c r="P8" s="336">
        <v>119553</v>
      </c>
      <c r="Q8" s="336">
        <v>578</v>
      </c>
      <c r="R8" s="336">
        <v>767</v>
      </c>
      <c r="S8" s="336">
        <v>691</v>
      </c>
      <c r="T8" s="336">
        <v>309596</v>
      </c>
      <c r="V8" s="337"/>
      <c r="W8" s="158"/>
      <c r="X8" s="158"/>
      <c r="Y8" s="158"/>
      <c r="Z8" s="158"/>
      <c r="AA8" s="158"/>
      <c r="AB8" s="158"/>
    </row>
    <row r="9" spans="1:28" ht="13.5" customHeight="1" x14ac:dyDescent="0.15">
      <c r="B9" s="162"/>
      <c r="C9" s="135">
        <v>22</v>
      </c>
      <c r="D9" s="165"/>
      <c r="E9" s="336">
        <v>672</v>
      </c>
      <c r="F9" s="336">
        <v>862</v>
      </c>
      <c r="G9" s="336">
        <v>750</v>
      </c>
      <c r="H9" s="336">
        <v>79363</v>
      </c>
      <c r="I9" s="336">
        <v>368</v>
      </c>
      <c r="J9" s="336">
        <v>562</v>
      </c>
      <c r="K9" s="336">
        <v>482</v>
      </c>
      <c r="L9" s="336">
        <v>277627</v>
      </c>
      <c r="M9" s="336">
        <v>693</v>
      </c>
      <c r="N9" s="336">
        <v>952</v>
      </c>
      <c r="O9" s="336">
        <v>805</v>
      </c>
      <c r="P9" s="336">
        <v>85736</v>
      </c>
      <c r="Q9" s="336">
        <v>578</v>
      </c>
      <c r="R9" s="336">
        <v>840</v>
      </c>
      <c r="S9" s="336">
        <v>741</v>
      </c>
      <c r="T9" s="340">
        <v>274912</v>
      </c>
      <c r="V9" s="337"/>
      <c r="W9" s="158"/>
      <c r="X9" s="158"/>
      <c r="Y9" s="158"/>
      <c r="Z9" s="158"/>
      <c r="AA9" s="158"/>
      <c r="AB9" s="158"/>
    </row>
    <row r="10" spans="1:28" ht="13.5" customHeight="1" x14ac:dyDescent="0.15">
      <c r="B10" s="341"/>
      <c r="C10" s="154">
        <v>23</v>
      </c>
      <c r="D10" s="166"/>
      <c r="E10" s="167">
        <v>703.5</v>
      </c>
      <c r="F10" s="167">
        <v>891.45</v>
      </c>
      <c r="G10" s="167">
        <v>825.00484333996712</v>
      </c>
      <c r="H10" s="167">
        <v>87952</v>
      </c>
      <c r="I10" s="167">
        <v>441</v>
      </c>
      <c r="J10" s="167">
        <v>627.9</v>
      </c>
      <c r="K10" s="167">
        <v>515.60213213053464</v>
      </c>
      <c r="L10" s="167">
        <v>233465.09999999998</v>
      </c>
      <c r="M10" s="167">
        <v>756</v>
      </c>
      <c r="N10" s="167">
        <v>929.25</v>
      </c>
      <c r="O10" s="167">
        <v>851.82957890489581</v>
      </c>
      <c r="P10" s="167">
        <v>84539</v>
      </c>
      <c r="Q10" s="167">
        <v>672</v>
      </c>
      <c r="R10" s="167">
        <v>903</v>
      </c>
      <c r="S10" s="167">
        <v>848.16181062504938</v>
      </c>
      <c r="T10" s="168">
        <v>177221.7</v>
      </c>
      <c r="V10" s="337"/>
      <c r="W10" s="135"/>
      <c r="X10" s="135"/>
      <c r="Y10" s="135"/>
      <c r="Z10" s="135"/>
      <c r="AA10" s="135"/>
    </row>
    <row r="11" spans="1:28" ht="13.5" customHeight="1" x14ac:dyDescent="0.15">
      <c r="A11" s="135"/>
      <c r="B11" s="162" t="s">
        <v>262</v>
      </c>
      <c r="C11" s="135">
        <v>8</v>
      </c>
      <c r="D11" s="165" t="s">
        <v>263</v>
      </c>
      <c r="E11" s="336">
        <v>808.5</v>
      </c>
      <c r="F11" s="336">
        <v>873.6</v>
      </c>
      <c r="G11" s="336">
        <v>849.10746198463721</v>
      </c>
      <c r="H11" s="336">
        <v>6957.2</v>
      </c>
      <c r="I11" s="336">
        <v>567</v>
      </c>
      <c r="J11" s="336">
        <v>590.1</v>
      </c>
      <c r="K11" s="336">
        <v>572.4330011335727</v>
      </c>
      <c r="L11" s="336">
        <v>21552</v>
      </c>
      <c r="M11" s="336">
        <v>813.75</v>
      </c>
      <c r="N11" s="336">
        <v>871.5</v>
      </c>
      <c r="O11" s="336">
        <v>847.11451456310681</v>
      </c>
      <c r="P11" s="336">
        <v>8908.5</v>
      </c>
      <c r="Q11" s="336">
        <v>787.5</v>
      </c>
      <c r="R11" s="336">
        <v>882</v>
      </c>
      <c r="S11" s="336">
        <v>839.10330373001761</v>
      </c>
      <c r="T11" s="340">
        <v>17965.900000000001</v>
      </c>
      <c r="V11" s="135"/>
      <c r="W11" s="135"/>
      <c r="X11" s="135"/>
      <c r="Y11" s="135"/>
      <c r="Z11" s="135"/>
      <c r="AA11" s="135"/>
    </row>
    <row r="12" spans="1:28" ht="13.5" customHeight="1" x14ac:dyDescent="0.15">
      <c r="A12" s="135"/>
      <c r="B12" s="162"/>
      <c r="C12" s="135">
        <v>9</v>
      </c>
      <c r="D12" s="165"/>
      <c r="E12" s="336">
        <v>805.35</v>
      </c>
      <c r="F12" s="336">
        <v>871.5</v>
      </c>
      <c r="G12" s="336">
        <v>836.47387145689959</v>
      </c>
      <c r="H12" s="336">
        <v>5155.3</v>
      </c>
      <c r="I12" s="336">
        <v>561.75</v>
      </c>
      <c r="J12" s="336">
        <v>603.75</v>
      </c>
      <c r="K12" s="336">
        <v>568.377110162436</v>
      </c>
      <c r="L12" s="336">
        <v>19077.5</v>
      </c>
      <c r="M12" s="336">
        <v>819</v>
      </c>
      <c r="N12" s="336">
        <v>871.5</v>
      </c>
      <c r="O12" s="336">
        <v>834.78434826371426</v>
      </c>
      <c r="P12" s="336">
        <v>4737.8</v>
      </c>
      <c r="Q12" s="336">
        <v>787.5</v>
      </c>
      <c r="R12" s="336">
        <v>861</v>
      </c>
      <c r="S12" s="336">
        <v>840.99936807310917</v>
      </c>
      <c r="T12" s="340">
        <v>8070.9</v>
      </c>
      <c r="V12" s="135"/>
      <c r="W12" s="135"/>
      <c r="X12" s="135"/>
      <c r="Y12" s="135"/>
      <c r="Z12" s="135"/>
      <c r="AA12" s="135"/>
    </row>
    <row r="13" spans="1:28" ht="13.5" customHeight="1" x14ac:dyDescent="0.15">
      <c r="A13" s="135"/>
      <c r="B13" s="162"/>
      <c r="C13" s="135">
        <v>10</v>
      </c>
      <c r="D13" s="165"/>
      <c r="E13" s="336">
        <v>808.5</v>
      </c>
      <c r="F13" s="336">
        <v>861</v>
      </c>
      <c r="G13" s="336">
        <v>831.59060587035003</v>
      </c>
      <c r="H13" s="336">
        <v>5651.9</v>
      </c>
      <c r="I13" s="336">
        <v>0</v>
      </c>
      <c r="J13" s="336">
        <v>0</v>
      </c>
      <c r="K13" s="336">
        <v>0</v>
      </c>
      <c r="L13" s="336">
        <v>15767</v>
      </c>
      <c r="M13" s="336">
        <v>798</v>
      </c>
      <c r="N13" s="336">
        <v>871.5</v>
      </c>
      <c r="O13" s="336">
        <v>825.46181125156807</v>
      </c>
      <c r="P13" s="336">
        <v>5779.4</v>
      </c>
      <c r="Q13" s="336">
        <v>787.5</v>
      </c>
      <c r="R13" s="336">
        <v>862.05000000000007</v>
      </c>
      <c r="S13" s="336">
        <v>801.2155426125255</v>
      </c>
      <c r="T13" s="340">
        <v>5809.8</v>
      </c>
      <c r="V13" s="135"/>
      <c r="W13" s="135"/>
      <c r="X13" s="135"/>
      <c r="Y13" s="135"/>
      <c r="Z13" s="135"/>
      <c r="AA13" s="135"/>
    </row>
    <row r="14" spans="1:28" ht="13.5" customHeight="1" x14ac:dyDescent="0.15">
      <c r="A14" s="135"/>
      <c r="B14" s="162"/>
      <c r="C14" s="135">
        <v>11</v>
      </c>
      <c r="D14" s="165"/>
      <c r="E14" s="336">
        <v>819</v>
      </c>
      <c r="F14" s="336">
        <v>870.45</v>
      </c>
      <c r="G14" s="340">
        <v>851.96298031865047</v>
      </c>
      <c r="H14" s="336">
        <v>3588.6</v>
      </c>
      <c r="I14" s="336">
        <v>568.05000000000007</v>
      </c>
      <c r="J14" s="336">
        <v>627.9</v>
      </c>
      <c r="K14" s="336">
        <v>593.83535004321527</v>
      </c>
      <c r="L14" s="336">
        <v>25388.7</v>
      </c>
      <c r="M14" s="336">
        <v>819</v>
      </c>
      <c r="N14" s="336">
        <v>871.5</v>
      </c>
      <c r="O14" s="336">
        <v>847.03536524763967</v>
      </c>
      <c r="P14" s="336">
        <v>5080.7</v>
      </c>
      <c r="Q14" s="336">
        <v>787.5</v>
      </c>
      <c r="R14" s="336">
        <v>865.2</v>
      </c>
      <c r="S14" s="336">
        <v>803.67031276704836</v>
      </c>
      <c r="T14" s="340">
        <v>10239.6</v>
      </c>
      <c r="V14" s="135"/>
      <c r="W14" s="135"/>
      <c r="X14" s="135"/>
      <c r="Y14" s="135"/>
      <c r="Z14" s="135"/>
      <c r="AA14" s="135"/>
    </row>
    <row r="15" spans="1:28" ht="13.5" customHeight="1" x14ac:dyDescent="0.15">
      <c r="A15" s="135"/>
      <c r="B15" s="162"/>
      <c r="C15" s="135">
        <v>12</v>
      </c>
      <c r="D15" s="165"/>
      <c r="E15" s="336">
        <v>703.5</v>
      </c>
      <c r="F15" s="336">
        <v>841.05000000000007</v>
      </c>
      <c r="G15" s="336">
        <v>751.91080273892771</v>
      </c>
      <c r="H15" s="336">
        <v>6672.5</v>
      </c>
      <c r="I15" s="336">
        <v>441</v>
      </c>
      <c r="J15" s="340">
        <v>525</v>
      </c>
      <c r="K15" s="336">
        <v>488.18877202567978</v>
      </c>
      <c r="L15" s="336">
        <v>20452.900000000001</v>
      </c>
      <c r="M15" s="336">
        <v>756</v>
      </c>
      <c r="N15" s="336">
        <v>850.5</v>
      </c>
      <c r="O15" s="336">
        <v>811.25122732123805</v>
      </c>
      <c r="P15" s="336">
        <v>5139.7</v>
      </c>
      <c r="Q15" s="336">
        <v>672</v>
      </c>
      <c r="R15" s="336">
        <v>840</v>
      </c>
      <c r="S15" s="336">
        <v>788.78438684624155</v>
      </c>
      <c r="T15" s="340">
        <v>9158</v>
      </c>
      <c r="V15" s="135"/>
      <c r="W15" s="135"/>
      <c r="X15" s="135"/>
      <c r="Y15" s="135"/>
      <c r="Z15" s="135"/>
      <c r="AA15" s="135"/>
    </row>
    <row r="16" spans="1:28" ht="13.5" customHeight="1" x14ac:dyDescent="0.15">
      <c r="A16" s="135"/>
      <c r="B16" s="162" t="s">
        <v>264</v>
      </c>
      <c r="C16" s="135">
        <v>1</v>
      </c>
      <c r="D16" s="165" t="s">
        <v>263</v>
      </c>
      <c r="E16" s="336">
        <v>0</v>
      </c>
      <c r="F16" s="336">
        <v>0</v>
      </c>
      <c r="G16" s="336">
        <v>0</v>
      </c>
      <c r="H16" s="336">
        <v>3191.9</v>
      </c>
      <c r="I16" s="336">
        <v>0</v>
      </c>
      <c r="J16" s="336">
        <v>0</v>
      </c>
      <c r="K16" s="336">
        <v>0</v>
      </c>
      <c r="L16" s="336">
        <v>18071.8</v>
      </c>
      <c r="M16" s="336">
        <v>0</v>
      </c>
      <c r="N16" s="336">
        <v>0</v>
      </c>
      <c r="O16" s="336">
        <v>0</v>
      </c>
      <c r="P16" s="336">
        <v>2043</v>
      </c>
      <c r="Q16" s="336">
        <v>0</v>
      </c>
      <c r="R16" s="336">
        <v>0</v>
      </c>
      <c r="S16" s="336">
        <v>0</v>
      </c>
      <c r="T16" s="340">
        <v>6076</v>
      </c>
      <c r="V16" s="135"/>
      <c r="W16" s="135"/>
      <c r="X16" s="135"/>
      <c r="Y16" s="135"/>
      <c r="Z16" s="135"/>
      <c r="AA16" s="135"/>
    </row>
    <row r="17" spans="1:27" ht="13.5" customHeight="1" x14ac:dyDescent="0.15">
      <c r="A17" s="135"/>
      <c r="B17" s="162"/>
      <c r="C17" s="135">
        <v>2</v>
      </c>
      <c r="D17" s="165"/>
      <c r="E17" s="336">
        <v>0</v>
      </c>
      <c r="F17" s="336">
        <v>0</v>
      </c>
      <c r="G17" s="336">
        <v>0</v>
      </c>
      <c r="H17" s="336">
        <v>2969.8</v>
      </c>
      <c r="I17" s="336">
        <v>399</v>
      </c>
      <c r="J17" s="336">
        <v>525</v>
      </c>
      <c r="K17" s="336">
        <v>461.72227747634184</v>
      </c>
      <c r="L17" s="336">
        <v>22009.200000000001</v>
      </c>
      <c r="M17" s="336">
        <v>714</v>
      </c>
      <c r="N17" s="336">
        <v>871.5</v>
      </c>
      <c r="O17" s="336">
        <v>810.61860236220457</v>
      </c>
      <c r="P17" s="336">
        <v>2695</v>
      </c>
      <c r="Q17" s="336">
        <v>675.15</v>
      </c>
      <c r="R17" s="336">
        <v>840</v>
      </c>
      <c r="S17" s="336">
        <v>792.1846817691478</v>
      </c>
      <c r="T17" s="340">
        <v>12379.6</v>
      </c>
      <c r="V17" s="135"/>
      <c r="W17" s="135"/>
      <c r="X17" s="135"/>
      <c r="Y17" s="135"/>
      <c r="Z17" s="135"/>
      <c r="AA17" s="135"/>
    </row>
    <row r="18" spans="1:27" ht="13.5" customHeight="1" x14ac:dyDescent="0.15">
      <c r="A18" s="135"/>
      <c r="B18" s="162"/>
      <c r="C18" s="135">
        <v>3</v>
      </c>
      <c r="D18" s="165"/>
      <c r="E18" s="336">
        <v>672</v>
      </c>
      <c r="F18" s="336">
        <v>825.30000000000007</v>
      </c>
      <c r="G18" s="336">
        <v>724.17659137577016</v>
      </c>
      <c r="H18" s="336">
        <v>1371.8</v>
      </c>
      <c r="I18" s="336">
        <v>399</v>
      </c>
      <c r="J18" s="336">
        <v>525</v>
      </c>
      <c r="K18" s="336">
        <v>433.61387371761759</v>
      </c>
      <c r="L18" s="336">
        <v>16699.7</v>
      </c>
      <c r="M18" s="336">
        <v>0</v>
      </c>
      <c r="N18" s="336">
        <v>0</v>
      </c>
      <c r="O18" s="336">
        <v>0</v>
      </c>
      <c r="P18" s="336">
        <v>5917.9</v>
      </c>
      <c r="Q18" s="336">
        <v>693</v>
      </c>
      <c r="R18" s="336">
        <v>840</v>
      </c>
      <c r="S18" s="336">
        <v>763.55737791651245</v>
      </c>
      <c r="T18" s="340">
        <v>3590.1</v>
      </c>
      <c r="V18" s="135"/>
      <c r="W18" s="135"/>
      <c r="X18" s="135"/>
      <c r="Y18" s="135"/>
      <c r="Z18" s="135"/>
      <c r="AA18" s="135"/>
    </row>
    <row r="19" spans="1:27" ht="13.5" customHeight="1" x14ac:dyDescent="0.15">
      <c r="A19" s="135"/>
      <c r="B19" s="162"/>
      <c r="C19" s="135">
        <v>4</v>
      </c>
      <c r="D19" s="165"/>
      <c r="E19" s="336">
        <v>661.5</v>
      </c>
      <c r="F19" s="336">
        <v>829.5</v>
      </c>
      <c r="G19" s="336">
        <v>721.86555658341047</v>
      </c>
      <c r="H19" s="336">
        <v>1461.3</v>
      </c>
      <c r="I19" s="336">
        <v>399</v>
      </c>
      <c r="J19" s="336">
        <v>525</v>
      </c>
      <c r="K19" s="336">
        <v>422.89363018957857</v>
      </c>
      <c r="L19" s="336">
        <v>25451.7</v>
      </c>
      <c r="M19" s="336">
        <v>682.5</v>
      </c>
      <c r="N19" s="336">
        <v>871.5</v>
      </c>
      <c r="O19" s="336">
        <v>755.89493799038212</v>
      </c>
      <c r="P19" s="336">
        <v>9291.5</v>
      </c>
      <c r="Q19" s="336">
        <v>661.5</v>
      </c>
      <c r="R19" s="336">
        <v>840</v>
      </c>
      <c r="S19" s="336">
        <v>754.93213523715724</v>
      </c>
      <c r="T19" s="340">
        <v>3996.1</v>
      </c>
      <c r="V19" s="135"/>
      <c r="W19" s="135"/>
      <c r="X19" s="135"/>
      <c r="Y19" s="135"/>
      <c r="Z19" s="135"/>
      <c r="AA19" s="135"/>
    </row>
    <row r="20" spans="1:27" ht="13.5" customHeight="1" x14ac:dyDescent="0.15">
      <c r="A20" s="135"/>
      <c r="B20" s="162"/>
      <c r="C20" s="135">
        <v>5</v>
      </c>
      <c r="D20" s="165"/>
      <c r="E20" s="336">
        <v>661.5</v>
      </c>
      <c r="F20" s="336">
        <v>810.6</v>
      </c>
      <c r="G20" s="336">
        <v>724.73777744451127</v>
      </c>
      <c r="H20" s="336">
        <v>2024.8</v>
      </c>
      <c r="I20" s="336">
        <v>409.5</v>
      </c>
      <c r="J20" s="336">
        <v>514.5</v>
      </c>
      <c r="K20" s="336">
        <v>458.97644051860021</v>
      </c>
      <c r="L20" s="336">
        <v>25350.9</v>
      </c>
      <c r="M20" s="336">
        <v>714</v>
      </c>
      <c r="N20" s="336">
        <v>829.5</v>
      </c>
      <c r="O20" s="336">
        <v>749.27310712847361</v>
      </c>
      <c r="P20" s="336">
        <v>4326.8999999999996</v>
      </c>
      <c r="Q20" s="336">
        <v>624.75</v>
      </c>
      <c r="R20" s="336">
        <v>787.5</v>
      </c>
      <c r="S20" s="340">
        <v>655.56569531856178</v>
      </c>
      <c r="T20" s="340">
        <v>21327.5</v>
      </c>
      <c r="V20" s="135"/>
      <c r="W20" s="135"/>
      <c r="X20" s="135"/>
      <c r="Y20" s="135"/>
      <c r="Z20" s="135"/>
      <c r="AA20" s="135"/>
    </row>
    <row r="21" spans="1:27" ht="13.5" customHeight="1" x14ac:dyDescent="0.15">
      <c r="A21" s="135"/>
      <c r="B21" s="162"/>
      <c r="C21" s="135">
        <v>6</v>
      </c>
      <c r="D21" s="165"/>
      <c r="E21" s="336">
        <v>682.5</v>
      </c>
      <c r="F21" s="336">
        <v>787.5</v>
      </c>
      <c r="G21" s="340">
        <v>744.34600347523906</v>
      </c>
      <c r="H21" s="336">
        <v>1696.1</v>
      </c>
      <c r="I21" s="336">
        <v>399</v>
      </c>
      <c r="J21" s="336">
        <v>504</v>
      </c>
      <c r="K21" s="336">
        <v>449.82432881722241</v>
      </c>
      <c r="L21" s="336">
        <v>42434.1</v>
      </c>
      <c r="M21" s="336">
        <v>714</v>
      </c>
      <c r="N21" s="336">
        <v>787.5</v>
      </c>
      <c r="O21" s="336">
        <v>758.8964604002017</v>
      </c>
      <c r="P21" s="336">
        <v>4204.7</v>
      </c>
      <c r="Q21" s="340">
        <v>630</v>
      </c>
      <c r="R21" s="336">
        <v>756</v>
      </c>
      <c r="S21" s="336">
        <v>683.72419951688346</v>
      </c>
      <c r="T21" s="340">
        <v>9998.7999999999993</v>
      </c>
      <c r="V21" s="135"/>
      <c r="W21" s="135"/>
      <c r="X21" s="135"/>
      <c r="Y21" s="135"/>
      <c r="Z21" s="135"/>
      <c r="AA21" s="135"/>
    </row>
    <row r="22" spans="1:27" ht="13.5" customHeight="1" x14ac:dyDescent="0.15">
      <c r="A22" s="135"/>
      <c r="B22" s="162"/>
      <c r="C22" s="135">
        <v>7</v>
      </c>
      <c r="D22" s="165"/>
      <c r="E22" s="336">
        <v>672</v>
      </c>
      <c r="F22" s="336">
        <v>808.5</v>
      </c>
      <c r="G22" s="336">
        <v>717.39124840905299</v>
      </c>
      <c r="H22" s="336">
        <v>5059.6000000000004</v>
      </c>
      <c r="I22" s="336">
        <v>420</v>
      </c>
      <c r="J22" s="336">
        <v>514.5</v>
      </c>
      <c r="K22" s="336">
        <v>466.04779628401377</v>
      </c>
      <c r="L22" s="336">
        <v>48820.7</v>
      </c>
      <c r="M22" s="336">
        <v>630</v>
      </c>
      <c r="N22" s="336">
        <v>819</v>
      </c>
      <c r="O22" s="336">
        <v>737.49398804325915</v>
      </c>
      <c r="P22" s="336">
        <v>8045.8</v>
      </c>
      <c r="Q22" s="336">
        <v>598.5</v>
      </c>
      <c r="R22" s="336">
        <v>777</v>
      </c>
      <c r="S22" s="336">
        <v>669.58756452731325</v>
      </c>
      <c r="T22" s="340">
        <v>7431.6</v>
      </c>
      <c r="V22" s="135"/>
      <c r="W22" s="135"/>
      <c r="X22" s="135"/>
      <c r="Y22" s="135"/>
      <c r="Z22" s="135"/>
      <c r="AA22" s="135"/>
    </row>
    <row r="23" spans="1:27" ht="13.5" customHeight="1" x14ac:dyDescent="0.15">
      <c r="A23" s="135"/>
      <c r="B23" s="341"/>
      <c r="C23" s="154">
        <v>8</v>
      </c>
      <c r="D23" s="166"/>
      <c r="E23" s="339">
        <v>672</v>
      </c>
      <c r="F23" s="339">
        <v>819</v>
      </c>
      <c r="G23" s="339">
        <v>749.184030374504</v>
      </c>
      <c r="H23" s="339">
        <v>2470.8000000000002</v>
      </c>
      <c r="I23" s="339">
        <v>430.5</v>
      </c>
      <c r="J23" s="339">
        <v>523.95000000000005</v>
      </c>
      <c r="K23" s="339">
        <v>479.34013621067868</v>
      </c>
      <c r="L23" s="339">
        <v>35022.800000000003</v>
      </c>
      <c r="M23" s="339">
        <v>630</v>
      </c>
      <c r="N23" s="339">
        <v>819</v>
      </c>
      <c r="O23" s="339">
        <v>732.513151115146</v>
      </c>
      <c r="P23" s="339">
        <v>7976.6</v>
      </c>
      <c r="Q23" s="339">
        <v>609</v>
      </c>
      <c r="R23" s="339">
        <v>777</v>
      </c>
      <c r="S23" s="339">
        <v>672.0639274987775</v>
      </c>
      <c r="T23" s="338">
        <v>11098.3</v>
      </c>
      <c r="V23" s="135"/>
      <c r="W23" s="135"/>
      <c r="X23" s="135"/>
      <c r="Y23" s="135"/>
      <c r="Z23" s="135"/>
      <c r="AA23" s="135"/>
    </row>
    <row r="24" spans="1:27" ht="13.5" customHeight="1" x14ac:dyDescent="0.15">
      <c r="B24" s="161"/>
      <c r="C24" s="346" t="s">
        <v>258</v>
      </c>
      <c r="D24" s="345"/>
      <c r="E24" s="488" t="s">
        <v>346</v>
      </c>
      <c r="F24" s="492"/>
      <c r="G24" s="492"/>
      <c r="H24" s="493"/>
      <c r="I24" s="488" t="s">
        <v>226</v>
      </c>
      <c r="J24" s="492"/>
      <c r="K24" s="492"/>
      <c r="L24" s="493"/>
      <c r="M24" s="160"/>
      <c r="N24" s="135"/>
      <c r="O24" s="135"/>
      <c r="P24" s="135"/>
      <c r="Q24" s="135"/>
      <c r="R24" s="135"/>
      <c r="S24" s="135"/>
      <c r="T24" s="135"/>
      <c r="V24" s="158"/>
      <c r="W24" s="158"/>
      <c r="X24" s="135"/>
      <c r="Y24" s="135"/>
      <c r="Z24" s="135"/>
      <c r="AA24" s="135"/>
    </row>
    <row r="25" spans="1:27" ht="13.5" customHeight="1" x14ac:dyDescent="0.15">
      <c r="B25" s="344" t="s">
        <v>261</v>
      </c>
      <c r="C25" s="423"/>
      <c r="D25" s="327"/>
      <c r="E25" s="489" t="s">
        <v>136</v>
      </c>
      <c r="F25" s="489" t="s">
        <v>94</v>
      </c>
      <c r="G25" s="490" t="s">
        <v>174</v>
      </c>
      <c r="H25" s="489" t="s">
        <v>96</v>
      </c>
      <c r="I25" s="489" t="s">
        <v>136</v>
      </c>
      <c r="J25" s="489" t="s">
        <v>94</v>
      </c>
      <c r="K25" s="490" t="s">
        <v>174</v>
      </c>
      <c r="L25" s="489" t="s">
        <v>96</v>
      </c>
      <c r="M25" s="160"/>
      <c r="N25" s="135"/>
      <c r="O25" s="135"/>
      <c r="P25" s="135"/>
      <c r="Q25" s="135"/>
      <c r="R25" s="135"/>
      <c r="S25" s="135"/>
      <c r="T25" s="337"/>
      <c r="U25" s="135"/>
      <c r="V25" s="158"/>
      <c r="W25" s="158"/>
      <c r="X25" s="135"/>
      <c r="Y25" s="135"/>
      <c r="Z25" s="135"/>
      <c r="AA25" s="135"/>
    </row>
    <row r="26" spans="1:27" ht="13.5" customHeight="1" x14ac:dyDescent="0.15">
      <c r="B26" s="334" t="s">
        <v>0</v>
      </c>
      <c r="C26" s="135">
        <v>20</v>
      </c>
      <c r="D26" s="159" t="s">
        <v>1</v>
      </c>
      <c r="E26" s="336">
        <v>462</v>
      </c>
      <c r="F26" s="336">
        <v>683</v>
      </c>
      <c r="G26" s="336">
        <v>585</v>
      </c>
      <c r="H26" s="336">
        <v>512913</v>
      </c>
      <c r="I26" s="336">
        <v>840</v>
      </c>
      <c r="J26" s="336">
        <v>1019</v>
      </c>
      <c r="K26" s="336">
        <v>926</v>
      </c>
      <c r="L26" s="336">
        <v>25826</v>
      </c>
      <c r="M26" s="160"/>
      <c r="N26" s="135"/>
      <c r="O26" s="135"/>
      <c r="P26" s="135"/>
      <c r="Q26" s="135"/>
      <c r="R26" s="135"/>
      <c r="S26" s="135"/>
      <c r="T26" s="337"/>
      <c r="U26" s="135"/>
      <c r="V26" s="158"/>
      <c r="W26" s="158"/>
      <c r="X26" s="135"/>
      <c r="Y26" s="135"/>
      <c r="Z26" s="135"/>
      <c r="AA26" s="135"/>
    </row>
    <row r="27" spans="1:27" ht="13.5" customHeight="1" x14ac:dyDescent="0.15">
      <c r="B27" s="162"/>
      <c r="C27" s="135">
        <v>21</v>
      </c>
      <c r="D27" s="165"/>
      <c r="E27" s="336">
        <v>388</v>
      </c>
      <c r="F27" s="336">
        <v>599</v>
      </c>
      <c r="G27" s="336">
        <v>474</v>
      </c>
      <c r="H27" s="336">
        <v>631740</v>
      </c>
      <c r="I27" s="336">
        <v>683</v>
      </c>
      <c r="J27" s="336">
        <v>893</v>
      </c>
      <c r="K27" s="336">
        <v>842</v>
      </c>
      <c r="L27" s="336">
        <v>24958</v>
      </c>
      <c r="M27" s="160"/>
      <c r="N27" s="135"/>
      <c r="O27" s="135"/>
      <c r="P27" s="135"/>
      <c r="Q27" s="135"/>
      <c r="R27" s="135"/>
      <c r="S27" s="135"/>
      <c r="T27" s="337"/>
      <c r="U27" s="135"/>
      <c r="V27" s="158"/>
      <c r="W27" s="158"/>
      <c r="X27" s="135"/>
      <c r="Y27" s="135"/>
      <c r="Z27" s="135"/>
      <c r="AA27" s="135"/>
    </row>
    <row r="28" spans="1:27" ht="13.5" customHeight="1" x14ac:dyDescent="0.15">
      <c r="B28" s="162"/>
      <c r="C28" s="135">
        <v>22</v>
      </c>
      <c r="D28" s="165"/>
      <c r="E28" s="336">
        <v>399</v>
      </c>
      <c r="F28" s="336">
        <v>651</v>
      </c>
      <c r="G28" s="336">
        <v>491</v>
      </c>
      <c r="H28" s="336">
        <v>356883</v>
      </c>
      <c r="I28" s="336">
        <v>704</v>
      </c>
      <c r="J28" s="336">
        <v>945</v>
      </c>
      <c r="K28" s="336">
        <v>844</v>
      </c>
      <c r="L28" s="340">
        <v>35811</v>
      </c>
      <c r="M28" s="160"/>
      <c r="N28" s="135"/>
      <c r="O28" s="135"/>
      <c r="P28" s="135"/>
      <c r="Q28" s="135"/>
      <c r="R28" s="135"/>
      <c r="S28" s="135"/>
      <c r="T28" s="337"/>
      <c r="U28" s="135"/>
      <c r="V28" s="158"/>
      <c r="W28" s="158"/>
      <c r="X28" s="135"/>
      <c r="Y28" s="135"/>
      <c r="Z28" s="135"/>
      <c r="AA28" s="135"/>
    </row>
    <row r="29" spans="1:27" ht="13.5" customHeight="1" x14ac:dyDescent="0.15">
      <c r="B29" s="341"/>
      <c r="C29" s="154">
        <v>23</v>
      </c>
      <c r="D29" s="166"/>
      <c r="E29" s="293">
        <v>462</v>
      </c>
      <c r="F29" s="293">
        <v>714</v>
      </c>
      <c r="G29" s="293">
        <v>535.01729826075541</v>
      </c>
      <c r="H29" s="293">
        <v>454782.89999999991</v>
      </c>
      <c r="I29" s="293">
        <v>735</v>
      </c>
      <c r="J29" s="293">
        <v>1029</v>
      </c>
      <c r="K29" s="293">
        <v>886.83511957027008</v>
      </c>
      <c r="L29" s="315">
        <v>38550.700000000004</v>
      </c>
      <c r="M29" s="135"/>
      <c r="N29" s="135"/>
      <c r="O29" s="135"/>
      <c r="P29" s="135"/>
      <c r="Q29" s="135"/>
      <c r="R29" s="135"/>
      <c r="S29" s="135"/>
      <c r="T29" s="337"/>
      <c r="U29" s="135"/>
      <c r="V29" s="135"/>
      <c r="W29" s="135"/>
      <c r="X29" s="135"/>
      <c r="Y29" s="135"/>
      <c r="Z29" s="135"/>
      <c r="AA29" s="135"/>
    </row>
    <row r="30" spans="1:27" ht="13.5" customHeight="1" x14ac:dyDescent="0.15">
      <c r="B30" s="162" t="s">
        <v>262</v>
      </c>
      <c r="C30" s="135">
        <v>8</v>
      </c>
      <c r="D30" s="165" t="s">
        <v>263</v>
      </c>
      <c r="E30" s="336">
        <v>581.70000000000005</v>
      </c>
      <c r="F30" s="336">
        <v>643.65</v>
      </c>
      <c r="G30" s="336">
        <v>606.1998132835422</v>
      </c>
      <c r="H30" s="336">
        <v>27568.799999999999</v>
      </c>
      <c r="I30" s="336">
        <v>871.5</v>
      </c>
      <c r="J30" s="336">
        <v>976.5</v>
      </c>
      <c r="K30" s="336">
        <v>885.21206755652429</v>
      </c>
      <c r="L30" s="340">
        <v>2997.8</v>
      </c>
      <c r="M30" s="135"/>
      <c r="N30" s="135"/>
      <c r="O30" s="135"/>
      <c r="P30" s="135"/>
      <c r="Q30" s="135"/>
      <c r="R30" s="135"/>
      <c r="S30" s="135"/>
      <c r="T30" s="135"/>
      <c r="U30" s="135"/>
    </row>
    <row r="31" spans="1:27" ht="13.5" customHeight="1" x14ac:dyDescent="0.15">
      <c r="B31" s="162"/>
      <c r="C31" s="135">
        <v>9</v>
      </c>
      <c r="D31" s="165"/>
      <c r="E31" s="336">
        <v>577.5</v>
      </c>
      <c r="F31" s="336">
        <v>657.30000000000007</v>
      </c>
      <c r="G31" s="336">
        <v>595.87824907169386</v>
      </c>
      <c r="H31" s="336">
        <v>27210.2</v>
      </c>
      <c r="I31" s="336">
        <v>903</v>
      </c>
      <c r="J31" s="336">
        <v>959.7</v>
      </c>
      <c r="K31" s="336">
        <v>926.9164417887431</v>
      </c>
      <c r="L31" s="336">
        <v>1985.7</v>
      </c>
      <c r="M31" s="135"/>
      <c r="N31" s="135"/>
      <c r="O31" s="135"/>
      <c r="P31" s="135"/>
      <c r="Q31" s="135"/>
      <c r="R31" s="135"/>
      <c r="S31" s="135"/>
      <c r="T31" s="135"/>
    </row>
    <row r="32" spans="1:27" ht="13.5" customHeight="1" x14ac:dyDescent="0.15">
      <c r="B32" s="162"/>
      <c r="C32" s="135">
        <v>10</v>
      </c>
      <c r="D32" s="165"/>
      <c r="E32" s="336">
        <v>577.5</v>
      </c>
      <c r="F32" s="336">
        <v>619.5</v>
      </c>
      <c r="G32" s="336">
        <v>613.72957157784742</v>
      </c>
      <c r="H32" s="336">
        <v>30463.7</v>
      </c>
      <c r="I32" s="336">
        <v>871.5</v>
      </c>
      <c r="J32" s="336">
        <v>1013.25</v>
      </c>
      <c r="K32" s="336">
        <v>891.83674164962508</v>
      </c>
      <c r="L32" s="340">
        <v>1179.5999999999999</v>
      </c>
      <c r="M32" s="135"/>
      <c r="N32" s="135"/>
      <c r="O32" s="135"/>
      <c r="P32" s="135"/>
      <c r="Q32" s="135"/>
      <c r="R32" s="135"/>
      <c r="S32" s="135"/>
      <c r="T32" s="135"/>
    </row>
    <row r="33" spans="2:20" ht="13.5" customHeight="1" x14ac:dyDescent="0.15">
      <c r="B33" s="162"/>
      <c r="C33" s="135">
        <v>11</v>
      </c>
      <c r="D33" s="165"/>
      <c r="E33" s="336">
        <v>567</v>
      </c>
      <c r="F33" s="336">
        <v>714</v>
      </c>
      <c r="G33" s="336">
        <v>602.50615384615378</v>
      </c>
      <c r="H33" s="336">
        <v>26654.5</v>
      </c>
      <c r="I33" s="336">
        <v>871.5</v>
      </c>
      <c r="J33" s="336">
        <v>971.25</v>
      </c>
      <c r="K33" s="336">
        <v>902.17109317681593</v>
      </c>
      <c r="L33" s="340">
        <v>879.6</v>
      </c>
      <c r="M33" s="135"/>
      <c r="N33" s="135"/>
      <c r="O33" s="135"/>
      <c r="P33" s="135"/>
      <c r="Q33" s="135"/>
      <c r="R33" s="135"/>
      <c r="S33" s="135"/>
      <c r="T33" s="135"/>
    </row>
    <row r="34" spans="2:20" ht="13.5" customHeight="1" x14ac:dyDescent="0.15">
      <c r="B34" s="162"/>
      <c r="C34" s="135">
        <v>12</v>
      </c>
      <c r="D34" s="165"/>
      <c r="E34" s="336">
        <v>483</v>
      </c>
      <c r="F34" s="336">
        <v>564.9</v>
      </c>
      <c r="G34" s="336">
        <v>507.8706486214698</v>
      </c>
      <c r="H34" s="336">
        <v>30231.4</v>
      </c>
      <c r="I34" s="336">
        <v>735</v>
      </c>
      <c r="J34" s="336">
        <v>871.5</v>
      </c>
      <c r="K34" s="336">
        <v>855.01542857142863</v>
      </c>
      <c r="L34" s="336">
        <v>1153.7</v>
      </c>
      <c r="M34" s="135"/>
      <c r="N34" s="135"/>
      <c r="O34" s="135"/>
      <c r="P34" s="135"/>
      <c r="Q34" s="135"/>
      <c r="R34" s="135"/>
      <c r="S34" s="135"/>
      <c r="T34" s="135"/>
    </row>
    <row r="35" spans="2:20" ht="13.5" customHeight="1" x14ac:dyDescent="0.15">
      <c r="B35" s="162" t="s">
        <v>264</v>
      </c>
      <c r="C35" s="135">
        <v>1</v>
      </c>
      <c r="D35" s="165" t="s">
        <v>263</v>
      </c>
      <c r="E35" s="336">
        <v>0</v>
      </c>
      <c r="F35" s="336">
        <v>0</v>
      </c>
      <c r="G35" s="336">
        <v>0</v>
      </c>
      <c r="H35" s="336">
        <v>28026.6</v>
      </c>
      <c r="I35" s="336">
        <v>0</v>
      </c>
      <c r="J35" s="336">
        <v>0</v>
      </c>
      <c r="K35" s="336">
        <v>0</v>
      </c>
      <c r="L35" s="340">
        <v>2144.1999999999998</v>
      </c>
      <c r="M35" s="135"/>
      <c r="N35" s="135"/>
      <c r="O35" s="135"/>
      <c r="P35" s="135"/>
      <c r="Q35" s="135"/>
      <c r="R35" s="135"/>
      <c r="S35" s="135"/>
      <c r="T35" s="135"/>
    </row>
    <row r="36" spans="2:20" ht="13.5" customHeight="1" x14ac:dyDescent="0.15">
      <c r="B36" s="162"/>
      <c r="C36" s="135">
        <v>2</v>
      </c>
      <c r="D36" s="165"/>
      <c r="E36" s="336">
        <v>420</v>
      </c>
      <c r="F36" s="336">
        <v>564.9</v>
      </c>
      <c r="G36" s="336">
        <v>460.79636294319482</v>
      </c>
      <c r="H36" s="336">
        <v>45964.5</v>
      </c>
      <c r="I36" s="336">
        <v>682.5</v>
      </c>
      <c r="J36" s="336">
        <v>871.5</v>
      </c>
      <c r="K36" s="336">
        <v>795.98057256156994</v>
      </c>
      <c r="L36" s="340">
        <v>3140.1</v>
      </c>
      <c r="M36" s="135"/>
      <c r="N36" s="135"/>
      <c r="O36" s="135"/>
      <c r="P36" s="135"/>
      <c r="Q36" s="135"/>
      <c r="R36" s="135"/>
      <c r="S36" s="135"/>
      <c r="T36" s="135"/>
    </row>
    <row r="37" spans="2:20" ht="13.5" customHeight="1" x14ac:dyDescent="0.15">
      <c r="B37" s="162"/>
      <c r="C37" s="135">
        <v>3</v>
      </c>
      <c r="D37" s="165"/>
      <c r="E37" s="336">
        <v>420</v>
      </c>
      <c r="F37" s="336">
        <v>564.9</v>
      </c>
      <c r="G37" s="336">
        <v>461.36536214156155</v>
      </c>
      <c r="H37" s="336">
        <v>40318.699999999997</v>
      </c>
      <c r="I37" s="336">
        <v>682.5</v>
      </c>
      <c r="J37" s="336">
        <v>882</v>
      </c>
      <c r="K37" s="336">
        <v>815.15413292426217</v>
      </c>
      <c r="L37" s="340">
        <v>4099.7</v>
      </c>
      <c r="M37" s="135"/>
      <c r="N37" s="135"/>
      <c r="O37" s="135"/>
      <c r="P37" s="135"/>
      <c r="Q37" s="135"/>
      <c r="R37" s="135"/>
      <c r="S37" s="135"/>
      <c r="T37" s="135"/>
    </row>
    <row r="38" spans="2:20" ht="13.5" customHeight="1" x14ac:dyDescent="0.15">
      <c r="B38" s="162"/>
      <c r="C38" s="135">
        <v>4</v>
      </c>
      <c r="D38" s="165"/>
      <c r="E38" s="336">
        <v>409.5</v>
      </c>
      <c r="F38" s="336">
        <v>551.25</v>
      </c>
      <c r="G38" s="336">
        <v>454.53743232573885</v>
      </c>
      <c r="H38" s="336">
        <v>41420.9</v>
      </c>
      <c r="I38" s="336">
        <v>717.15</v>
      </c>
      <c r="J38" s="336">
        <v>890.40000000000009</v>
      </c>
      <c r="K38" s="336">
        <v>782.03742701253941</v>
      </c>
      <c r="L38" s="340">
        <v>1293</v>
      </c>
      <c r="M38" s="135"/>
      <c r="N38" s="135"/>
      <c r="O38" s="135"/>
      <c r="P38" s="135"/>
      <c r="Q38" s="135"/>
      <c r="R38" s="135"/>
      <c r="S38" s="135"/>
      <c r="T38" s="135"/>
    </row>
    <row r="39" spans="2:20" ht="13.5" customHeight="1" x14ac:dyDescent="0.15">
      <c r="B39" s="162"/>
      <c r="C39" s="135">
        <v>5</v>
      </c>
      <c r="D39" s="165"/>
      <c r="E39" s="336">
        <v>430.5</v>
      </c>
      <c r="F39" s="336">
        <v>550.20000000000005</v>
      </c>
      <c r="G39" s="336">
        <v>462.44836317362314</v>
      </c>
      <c r="H39" s="340">
        <v>74168.7</v>
      </c>
      <c r="I39" s="336">
        <v>656.25</v>
      </c>
      <c r="J39" s="336">
        <v>871.5</v>
      </c>
      <c r="K39" s="336">
        <v>813.81248685704668</v>
      </c>
      <c r="L39" s="340">
        <v>2782.5</v>
      </c>
      <c r="M39" s="135"/>
      <c r="N39" s="135"/>
      <c r="O39" s="135"/>
      <c r="P39" s="135"/>
      <c r="Q39" s="135"/>
      <c r="R39" s="135"/>
      <c r="S39" s="135"/>
      <c r="T39" s="135"/>
    </row>
    <row r="40" spans="2:20" ht="13.5" customHeight="1" x14ac:dyDescent="0.15">
      <c r="B40" s="162"/>
      <c r="C40" s="135">
        <v>6</v>
      </c>
      <c r="D40" s="165"/>
      <c r="E40" s="336">
        <v>409.5</v>
      </c>
      <c r="F40" s="336">
        <v>506.1</v>
      </c>
      <c r="G40" s="336">
        <v>468.93452072370968</v>
      </c>
      <c r="H40" s="336">
        <v>48344.5</v>
      </c>
      <c r="I40" s="336">
        <v>724.5</v>
      </c>
      <c r="J40" s="336">
        <v>840</v>
      </c>
      <c r="K40" s="336">
        <v>790.99246323529405</v>
      </c>
      <c r="L40" s="340">
        <v>2557.6</v>
      </c>
      <c r="M40" s="135"/>
      <c r="N40" s="135"/>
      <c r="O40" s="135"/>
      <c r="P40" s="135"/>
      <c r="Q40" s="135"/>
      <c r="R40" s="135"/>
      <c r="S40" s="135"/>
      <c r="T40" s="135"/>
    </row>
    <row r="41" spans="2:20" ht="13.5" customHeight="1" x14ac:dyDescent="0.15">
      <c r="B41" s="162"/>
      <c r="C41" s="135">
        <v>7</v>
      </c>
      <c r="D41" s="165"/>
      <c r="E41" s="336">
        <v>441</v>
      </c>
      <c r="F41" s="336">
        <v>514.5</v>
      </c>
      <c r="G41" s="336">
        <v>474.55776629481142</v>
      </c>
      <c r="H41" s="336">
        <v>40566.699999999997</v>
      </c>
      <c r="I41" s="336">
        <v>840</v>
      </c>
      <c r="J41" s="336">
        <v>871.5</v>
      </c>
      <c r="K41" s="336">
        <v>854.24462164187105</v>
      </c>
      <c r="L41" s="340">
        <v>1412</v>
      </c>
      <c r="M41" s="135"/>
      <c r="N41" s="135"/>
      <c r="O41" s="135"/>
      <c r="P41" s="135"/>
      <c r="Q41" s="135"/>
      <c r="R41" s="135"/>
      <c r="S41" s="135"/>
      <c r="T41" s="135"/>
    </row>
    <row r="42" spans="2:20" ht="13.5" customHeight="1" x14ac:dyDescent="0.15">
      <c r="B42" s="341"/>
      <c r="C42" s="154">
        <v>8</v>
      </c>
      <c r="D42" s="166"/>
      <c r="E42" s="339">
        <v>441</v>
      </c>
      <c r="F42" s="339">
        <v>514.5</v>
      </c>
      <c r="G42" s="339">
        <v>471.87452415255854</v>
      </c>
      <c r="H42" s="339">
        <v>30932.799999999999</v>
      </c>
      <c r="I42" s="339">
        <v>679.35</v>
      </c>
      <c r="J42" s="339">
        <v>861</v>
      </c>
      <c r="K42" s="339">
        <v>821.34087492483479</v>
      </c>
      <c r="L42" s="338">
        <v>2214</v>
      </c>
      <c r="M42" s="135"/>
      <c r="N42" s="135"/>
      <c r="O42" s="135"/>
      <c r="P42" s="135"/>
      <c r="Q42" s="135"/>
      <c r="R42" s="135"/>
      <c r="S42" s="135"/>
      <c r="T42" s="135"/>
    </row>
    <row r="43" spans="2:20" ht="3.75" customHeight="1" x14ac:dyDescent="0.15">
      <c r="B43" s="177"/>
      <c r="C43" s="189"/>
      <c r="D43" s="177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</row>
    <row r="44" spans="2:20" ht="12.75" customHeight="1" x14ac:dyDescent="0.15">
      <c r="B44" s="179" t="s">
        <v>106</v>
      </c>
      <c r="C44" s="136" t="s">
        <v>347</v>
      </c>
    </row>
    <row r="45" spans="2:20" ht="12.75" customHeight="1" x14ac:dyDescent="0.15">
      <c r="B45" s="220" t="s">
        <v>108</v>
      </c>
      <c r="C45" s="136" t="s">
        <v>109</v>
      </c>
    </row>
  </sheetData>
  <phoneticPr fontId="6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64"/>
  <sheetViews>
    <sheetView zoomScale="75" zoomScaleNormal="75" workbookViewId="0"/>
  </sheetViews>
  <sheetFormatPr defaultColWidth="7.5" defaultRowHeight="12" x14ac:dyDescent="0.15"/>
  <cols>
    <col min="1" max="1" width="1" style="136" customWidth="1"/>
    <col min="2" max="2" width="5.625" style="136" customWidth="1"/>
    <col min="3" max="3" width="2.875" style="136" customWidth="1"/>
    <col min="4" max="4" width="5.25" style="136" customWidth="1"/>
    <col min="5" max="5" width="4.875" style="136" customWidth="1"/>
    <col min="6" max="7" width="5.875" style="136" customWidth="1"/>
    <col min="8" max="8" width="8.125" style="136" customWidth="1"/>
    <col min="9" max="9" width="6" style="136" customWidth="1"/>
    <col min="10" max="11" width="5.875" style="136" customWidth="1"/>
    <col min="12" max="12" width="8.125" style="136" customWidth="1"/>
    <col min="13" max="13" width="5.375" style="136" customWidth="1"/>
    <col min="14" max="15" width="5.875" style="136" customWidth="1"/>
    <col min="16" max="16" width="8.125" style="136" customWidth="1"/>
    <col min="17" max="17" width="5" style="136" customWidth="1"/>
    <col min="18" max="19" width="5.875" style="136" customWidth="1"/>
    <col min="20" max="20" width="8.125" style="136" customWidth="1"/>
    <col min="21" max="21" width="4.25" style="136" customWidth="1"/>
    <col min="22" max="22" width="5.875" style="136" customWidth="1"/>
    <col min="23" max="23" width="6.75" style="136" customWidth="1"/>
    <col min="24" max="24" width="8.125" style="136" customWidth="1"/>
    <col min="25" max="16384" width="7.5" style="136"/>
  </cols>
  <sheetData>
    <row r="1" spans="2:45" ht="15" customHeight="1" x14ac:dyDescent="0.15">
      <c r="B1" s="354"/>
      <c r="C1" s="354"/>
      <c r="D1" s="354"/>
    </row>
    <row r="2" spans="2:45" ht="12.75" customHeight="1" x14ac:dyDescent="0.15">
      <c r="B2" s="136" t="s">
        <v>348</v>
      </c>
      <c r="C2" s="321"/>
      <c r="D2" s="321"/>
    </row>
    <row r="3" spans="2:45" ht="12.75" customHeight="1" x14ac:dyDescent="0.15">
      <c r="B3" s="321"/>
      <c r="C3" s="321"/>
      <c r="D3" s="321"/>
      <c r="X3" s="137" t="s">
        <v>85</v>
      </c>
    </row>
    <row r="4" spans="2:45" ht="3.75" customHeight="1" x14ac:dyDescent="0.15"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Z4" s="135"/>
    </row>
    <row r="5" spans="2:45" ht="12" customHeight="1" x14ac:dyDescent="0.15">
      <c r="B5" s="301"/>
      <c r="C5" s="454" t="s">
        <v>258</v>
      </c>
      <c r="D5" s="455"/>
      <c r="E5" s="138" t="s">
        <v>349</v>
      </c>
      <c r="F5" s="456"/>
      <c r="G5" s="456"/>
      <c r="H5" s="457"/>
      <c r="I5" s="138" t="s">
        <v>350</v>
      </c>
      <c r="J5" s="456"/>
      <c r="K5" s="456"/>
      <c r="L5" s="457"/>
      <c r="M5" s="138" t="s">
        <v>351</v>
      </c>
      <c r="N5" s="456"/>
      <c r="O5" s="456"/>
      <c r="P5" s="457"/>
      <c r="Q5" s="138" t="s">
        <v>352</v>
      </c>
      <c r="R5" s="456"/>
      <c r="S5" s="456"/>
      <c r="T5" s="457"/>
      <c r="U5" s="138" t="s">
        <v>353</v>
      </c>
      <c r="V5" s="456"/>
      <c r="W5" s="456"/>
      <c r="X5" s="457"/>
      <c r="Z5" s="337"/>
      <c r="AA5" s="282"/>
      <c r="AB5" s="282"/>
      <c r="AC5" s="282"/>
      <c r="AD5" s="282"/>
      <c r="AE5" s="282"/>
      <c r="AF5" s="282"/>
      <c r="AG5" s="282"/>
      <c r="AH5" s="282"/>
      <c r="AI5" s="282"/>
      <c r="AJ5" s="282"/>
    </row>
    <row r="6" spans="2:45" ht="12" customHeight="1" x14ac:dyDescent="0.15">
      <c r="B6" s="161"/>
      <c r="C6" s="153"/>
      <c r="D6" s="166"/>
      <c r="E6" s="153"/>
      <c r="F6" s="458"/>
      <c r="G6" s="458"/>
      <c r="H6" s="459"/>
      <c r="I6" s="153"/>
      <c r="J6" s="458"/>
      <c r="K6" s="458"/>
      <c r="L6" s="459"/>
      <c r="M6" s="153"/>
      <c r="N6" s="458"/>
      <c r="O6" s="458"/>
      <c r="P6" s="459"/>
      <c r="Q6" s="153"/>
      <c r="R6" s="458"/>
      <c r="S6" s="458"/>
      <c r="T6" s="459"/>
      <c r="U6" s="153"/>
      <c r="V6" s="458"/>
      <c r="W6" s="458"/>
      <c r="X6" s="459"/>
      <c r="Z6" s="337"/>
      <c r="AA6" s="158"/>
      <c r="AB6" s="158"/>
      <c r="AC6" s="158"/>
      <c r="AD6" s="158"/>
      <c r="AE6" s="158"/>
      <c r="AF6" s="158"/>
      <c r="AG6" s="158"/>
      <c r="AH6" s="158"/>
      <c r="AI6" s="158"/>
      <c r="AJ6" s="158"/>
    </row>
    <row r="7" spans="2:45" ht="12" customHeight="1" x14ac:dyDescent="0.15">
      <c r="B7" s="331" t="s">
        <v>316</v>
      </c>
      <c r="C7" s="332"/>
      <c r="D7" s="333"/>
      <c r="E7" s="360" t="s">
        <v>275</v>
      </c>
      <c r="F7" s="360" t="s">
        <v>173</v>
      </c>
      <c r="G7" s="360" t="s">
        <v>276</v>
      </c>
      <c r="H7" s="360" t="s">
        <v>96</v>
      </c>
      <c r="I7" s="360" t="s">
        <v>275</v>
      </c>
      <c r="J7" s="360" t="s">
        <v>173</v>
      </c>
      <c r="K7" s="360" t="s">
        <v>276</v>
      </c>
      <c r="L7" s="360" t="s">
        <v>96</v>
      </c>
      <c r="M7" s="360" t="s">
        <v>275</v>
      </c>
      <c r="N7" s="360" t="s">
        <v>173</v>
      </c>
      <c r="O7" s="360" t="s">
        <v>276</v>
      </c>
      <c r="P7" s="360" t="s">
        <v>96</v>
      </c>
      <c r="Q7" s="360" t="s">
        <v>275</v>
      </c>
      <c r="R7" s="360" t="s">
        <v>173</v>
      </c>
      <c r="S7" s="360" t="s">
        <v>276</v>
      </c>
      <c r="T7" s="360" t="s">
        <v>96</v>
      </c>
      <c r="U7" s="360" t="s">
        <v>275</v>
      </c>
      <c r="V7" s="360" t="s">
        <v>173</v>
      </c>
      <c r="W7" s="360" t="s">
        <v>276</v>
      </c>
      <c r="X7" s="360" t="s">
        <v>96</v>
      </c>
      <c r="Z7" s="337"/>
      <c r="AA7" s="158"/>
      <c r="AB7" s="158"/>
      <c r="AC7" s="158"/>
      <c r="AD7" s="158"/>
      <c r="AE7" s="158"/>
      <c r="AF7" s="158"/>
      <c r="AG7" s="158"/>
      <c r="AH7" s="158"/>
      <c r="AI7" s="158"/>
      <c r="AJ7" s="158"/>
    </row>
    <row r="8" spans="2:45" ht="12" customHeight="1" x14ac:dyDescent="0.15">
      <c r="B8" s="153"/>
      <c r="C8" s="154"/>
      <c r="D8" s="166"/>
      <c r="E8" s="361"/>
      <c r="F8" s="361"/>
      <c r="G8" s="361" t="s">
        <v>277</v>
      </c>
      <c r="H8" s="361"/>
      <c r="I8" s="361"/>
      <c r="J8" s="361"/>
      <c r="K8" s="361" t="s">
        <v>277</v>
      </c>
      <c r="L8" s="361"/>
      <c r="M8" s="361"/>
      <c r="N8" s="361"/>
      <c r="O8" s="361" t="s">
        <v>277</v>
      </c>
      <c r="P8" s="361"/>
      <c r="Q8" s="361"/>
      <c r="R8" s="361"/>
      <c r="S8" s="361" t="s">
        <v>277</v>
      </c>
      <c r="T8" s="361"/>
      <c r="U8" s="361"/>
      <c r="V8" s="361"/>
      <c r="W8" s="361" t="s">
        <v>277</v>
      </c>
      <c r="X8" s="361"/>
      <c r="Z8" s="337"/>
      <c r="AA8" s="158"/>
      <c r="AB8" s="158"/>
      <c r="AC8" s="158"/>
      <c r="AD8" s="158"/>
      <c r="AE8" s="158"/>
      <c r="AF8" s="158"/>
      <c r="AG8" s="158"/>
      <c r="AH8" s="158"/>
      <c r="AI8" s="158"/>
      <c r="AJ8" s="158"/>
    </row>
    <row r="9" spans="2:45" ht="12" customHeight="1" x14ac:dyDescent="0.15">
      <c r="B9" s="334" t="s">
        <v>0</v>
      </c>
      <c r="C9" s="322">
        <v>21</v>
      </c>
      <c r="D9" s="159" t="s">
        <v>1</v>
      </c>
      <c r="E9" s="336">
        <v>578</v>
      </c>
      <c r="F9" s="336">
        <v>735</v>
      </c>
      <c r="G9" s="336">
        <v>650</v>
      </c>
      <c r="H9" s="336">
        <v>217226</v>
      </c>
      <c r="I9" s="336">
        <v>546</v>
      </c>
      <c r="J9" s="336">
        <v>735</v>
      </c>
      <c r="K9" s="336">
        <v>654</v>
      </c>
      <c r="L9" s="336">
        <v>1577725</v>
      </c>
      <c r="M9" s="336">
        <v>578</v>
      </c>
      <c r="N9" s="336">
        <v>777</v>
      </c>
      <c r="O9" s="336">
        <v>686</v>
      </c>
      <c r="P9" s="336">
        <v>716934</v>
      </c>
      <c r="Q9" s="336">
        <v>683</v>
      </c>
      <c r="R9" s="336">
        <v>966</v>
      </c>
      <c r="S9" s="336">
        <v>809</v>
      </c>
      <c r="T9" s="336">
        <v>310678</v>
      </c>
      <c r="U9" s="336">
        <v>557</v>
      </c>
      <c r="V9" s="336">
        <v>693</v>
      </c>
      <c r="W9" s="336">
        <v>638</v>
      </c>
      <c r="X9" s="336">
        <v>716355</v>
      </c>
      <c r="Z9" s="337"/>
      <c r="AA9" s="158"/>
      <c r="AB9" s="158"/>
      <c r="AC9" s="158"/>
      <c r="AD9" s="158"/>
      <c r="AE9" s="158"/>
      <c r="AF9" s="158"/>
      <c r="AG9" s="158"/>
      <c r="AH9" s="158"/>
      <c r="AI9" s="158"/>
      <c r="AJ9" s="158"/>
    </row>
    <row r="10" spans="2:45" ht="12" customHeight="1" x14ac:dyDescent="0.15">
      <c r="B10" s="162"/>
      <c r="C10" s="322">
        <v>22</v>
      </c>
      <c r="D10" s="165"/>
      <c r="E10" s="336">
        <v>617</v>
      </c>
      <c r="F10" s="336">
        <v>725</v>
      </c>
      <c r="G10" s="336">
        <v>643</v>
      </c>
      <c r="H10" s="336">
        <v>252963</v>
      </c>
      <c r="I10" s="336">
        <v>599</v>
      </c>
      <c r="J10" s="336">
        <v>756</v>
      </c>
      <c r="K10" s="336">
        <v>643</v>
      </c>
      <c r="L10" s="336">
        <v>1698241</v>
      </c>
      <c r="M10" s="336">
        <v>608</v>
      </c>
      <c r="N10" s="336">
        <v>767</v>
      </c>
      <c r="O10" s="336">
        <v>689</v>
      </c>
      <c r="P10" s="336">
        <v>1134277</v>
      </c>
      <c r="Q10" s="336">
        <v>698</v>
      </c>
      <c r="R10" s="336">
        <v>998</v>
      </c>
      <c r="S10" s="336">
        <v>784</v>
      </c>
      <c r="T10" s="336">
        <v>382904</v>
      </c>
      <c r="U10" s="336">
        <v>557</v>
      </c>
      <c r="V10" s="336">
        <v>698</v>
      </c>
      <c r="W10" s="336">
        <v>630</v>
      </c>
      <c r="X10" s="340">
        <v>584062</v>
      </c>
      <c r="Z10" s="337"/>
      <c r="AA10" s="135"/>
      <c r="AB10" s="135"/>
      <c r="AC10" s="135"/>
      <c r="AD10" s="135"/>
      <c r="AE10" s="135"/>
    </row>
    <row r="11" spans="2:45" ht="12" customHeight="1" x14ac:dyDescent="0.15">
      <c r="B11" s="341"/>
      <c r="C11" s="299">
        <v>23</v>
      </c>
      <c r="D11" s="166"/>
      <c r="E11" s="167">
        <v>570</v>
      </c>
      <c r="F11" s="167">
        <v>690.5</v>
      </c>
      <c r="G11" s="167">
        <v>613.36372261486486</v>
      </c>
      <c r="H11" s="167">
        <v>319403.7</v>
      </c>
      <c r="I11" s="167">
        <v>550</v>
      </c>
      <c r="J11" s="167">
        <v>720</v>
      </c>
      <c r="K11" s="168">
        <v>606.53796834207037</v>
      </c>
      <c r="L11" s="167">
        <v>2013183.9</v>
      </c>
      <c r="M11" s="167">
        <v>580</v>
      </c>
      <c r="N11" s="167">
        <v>750</v>
      </c>
      <c r="O11" s="168">
        <v>650.36998092666477</v>
      </c>
      <c r="P11" s="167">
        <v>1490454.5999999996</v>
      </c>
      <c r="Q11" s="167">
        <v>650</v>
      </c>
      <c r="R11" s="167">
        <v>950</v>
      </c>
      <c r="S11" s="168">
        <v>700.28407590644429</v>
      </c>
      <c r="T11" s="167">
        <v>333918.6999999999</v>
      </c>
      <c r="U11" s="167">
        <v>540</v>
      </c>
      <c r="V11" s="167">
        <v>655</v>
      </c>
      <c r="W11" s="167">
        <v>600.60217827078782</v>
      </c>
      <c r="X11" s="168">
        <v>782112.90000000014</v>
      </c>
      <c r="Z11" s="337"/>
      <c r="AA11" s="158"/>
      <c r="AB11" s="158"/>
      <c r="AC11" s="158"/>
      <c r="AD11" s="158"/>
      <c r="AE11" s="135"/>
    </row>
    <row r="12" spans="2:45" ht="12" customHeight="1" x14ac:dyDescent="0.15">
      <c r="B12" s="162" t="s">
        <v>262</v>
      </c>
      <c r="C12" s="322">
        <v>12</v>
      </c>
      <c r="D12" s="165" t="s">
        <v>280</v>
      </c>
      <c r="E12" s="336">
        <v>598.5</v>
      </c>
      <c r="F12" s="336">
        <v>680.4</v>
      </c>
      <c r="G12" s="336">
        <v>640.54514245690359</v>
      </c>
      <c r="H12" s="336">
        <v>23545.3</v>
      </c>
      <c r="I12" s="336">
        <v>588</v>
      </c>
      <c r="J12" s="336">
        <v>714</v>
      </c>
      <c r="K12" s="336">
        <v>636.52320971591371</v>
      </c>
      <c r="L12" s="336">
        <v>161504.29999999999</v>
      </c>
      <c r="M12" s="336">
        <v>609</v>
      </c>
      <c r="N12" s="336">
        <v>735</v>
      </c>
      <c r="O12" s="336">
        <v>664.61007508939781</v>
      </c>
      <c r="P12" s="336">
        <v>128371.70000000001</v>
      </c>
      <c r="Q12" s="336">
        <v>693</v>
      </c>
      <c r="R12" s="336">
        <v>808.5</v>
      </c>
      <c r="S12" s="336">
        <v>727.32834081833516</v>
      </c>
      <c r="T12" s="336">
        <v>29072.899999999998</v>
      </c>
      <c r="U12" s="336">
        <v>609</v>
      </c>
      <c r="V12" s="336">
        <v>672</v>
      </c>
      <c r="W12" s="336">
        <v>644.77012991144795</v>
      </c>
      <c r="X12" s="340">
        <v>65247.299999999996</v>
      </c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337"/>
      <c r="AM12" s="337"/>
      <c r="AN12" s="337"/>
      <c r="AO12" s="337"/>
      <c r="AP12" s="337"/>
      <c r="AQ12" s="337"/>
      <c r="AR12" s="337"/>
      <c r="AS12" s="337"/>
    </row>
    <row r="13" spans="2:45" ht="12" customHeight="1" x14ac:dyDescent="0.15">
      <c r="B13" s="162" t="s">
        <v>264</v>
      </c>
      <c r="C13" s="322">
        <v>1</v>
      </c>
      <c r="D13" s="165" t="s">
        <v>280</v>
      </c>
      <c r="E13" s="336">
        <v>619.5</v>
      </c>
      <c r="F13" s="336">
        <v>670.005</v>
      </c>
      <c r="G13" s="336">
        <v>643.22622978225445</v>
      </c>
      <c r="H13" s="336">
        <v>22688.799999999999</v>
      </c>
      <c r="I13" s="336">
        <v>588</v>
      </c>
      <c r="J13" s="336">
        <v>703.5</v>
      </c>
      <c r="K13" s="336">
        <v>627.21021445642248</v>
      </c>
      <c r="L13" s="336">
        <v>145229.30000000002</v>
      </c>
      <c r="M13" s="336">
        <v>619.5</v>
      </c>
      <c r="N13" s="336">
        <v>735</v>
      </c>
      <c r="O13" s="336">
        <v>686.85189626413012</v>
      </c>
      <c r="P13" s="336">
        <v>141856.70000000001</v>
      </c>
      <c r="Q13" s="336">
        <v>695.73</v>
      </c>
      <c r="R13" s="336">
        <v>808.5</v>
      </c>
      <c r="S13" s="336">
        <v>732.70286592133994</v>
      </c>
      <c r="T13" s="336">
        <v>23925.199999999997</v>
      </c>
      <c r="U13" s="336">
        <v>609</v>
      </c>
      <c r="V13" s="336">
        <v>672</v>
      </c>
      <c r="W13" s="336">
        <v>636.41126624649416</v>
      </c>
      <c r="X13" s="340">
        <v>71183.5</v>
      </c>
      <c r="Z13" s="337"/>
      <c r="AA13" s="337"/>
      <c r="AB13" s="337"/>
      <c r="AC13" s="337"/>
      <c r="AD13" s="337"/>
      <c r="AE13" s="337"/>
      <c r="AF13" s="337"/>
      <c r="AG13" s="337"/>
      <c r="AH13" s="337"/>
      <c r="AI13" s="337"/>
      <c r="AJ13" s="337"/>
      <c r="AK13" s="337"/>
      <c r="AL13" s="337"/>
      <c r="AM13" s="337"/>
      <c r="AN13" s="337"/>
      <c r="AO13" s="337"/>
      <c r="AP13" s="337"/>
      <c r="AQ13" s="337"/>
      <c r="AR13" s="337"/>
      <c r="AS13" s="337"/>
    </row>
    <row r="14" spans="2:45" ht="12" customHeight="1" x14ac:dyDescent="0.15">
      <c r="B14" s="162"/>
      <c r="C14" s="322">
        <v>2</v>
      </c>
      <c r="D14" s="165"/>
      <c r="E14" s="336">
        <v>630</v>
      </c>
      <c r="F14" s="336">
        <v>672.52499999999998</v>
      </c>
      <c r="G14" s="336">
        <v>646.13831295088221</v>
      </c>
      <c r="H14" s="336">
        <v>27710.1</v>
      </c>
      <c r="I14" s="336">
        <v>609</v>
      </c>
      <c r="J14" s="336">
        <v>688.59</v>
      </c>
      <c r="K14" s="336">
        <v>632.21378439552723</v>
      </c>
      <c r="L14" s="336">
        <v>159649.40000000002</v>
      </c>
      <c r="M14" s="336">
        <v>640.5</v>
      </c>
      <c r="N14" s="336">
        <v>735</v>
      </c>
      <c r="O14" s="336">
        <v>691.81716824103921</v>
      </c>
      <c r="P14" s="336">
        <v>113978.1</v>
      </c>
      <c r="Q14" s="336">
        <v>703.5</v>
      </c>
      <c r="R14" s="336">
        <v>819</v>
      </c>
      <c r="S14" s="336">
        <v>733.11760309738133</v>
      </c>
      <c r="T14" s="336">
        <v>34138.300000000003</v>
      </c>
      <c r="U14" s="336">
        <v>609</v>
      </c>
      <c r="V14" s="336">
        <v>672</v>
      </c>
      <c r="W14" s="336">
        <v>643.16415895061721</v>
      </c>
      <c r="X14" s="340">
        <v>58534.5</v>
      </c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37"/>
      <c r="AL14" s="337"/>
      <c r="AM14" s="337"/>
      <c r="AN14" s="337"/>
      <c r="AO14" s="337"/>
      <c r="AP14" s="337"/>
      <c r="AQ14" s="337"/>
      <c r="AR14" s="337"/>
      <c r="AS14" s="337"/>
    </row>
    <row r="15" spans="2:45" ht="12" customHeight="1" x14ac:dyDescent="0.15">
      <c r="B15" s="162"/>
      <c r="C15" s="322">
        <v>3</v>
      </c>
      <c r="D15" s="165"/>
      <c r="E15" s="336">
        <v>612.04499999999996</v>
      </c>
      <c r="F15" s="336">
        <v>682.5</v>
      </c>
      <c r="G15" s="336">
        <v>644.11022743844148</v>
      </c>
      <c r="H15" s="336">
        <v>41666</v>
      </c>
      <c r="I15" s="336">
        <v>608.89499999999998</v>
      </c>
      <c r="J15" s="336">
        <v>703.5</v>
      </c>
      <c r="K15" s="336">
        <v>632.0439698917761</v>
      </c>
      <c r="L15" s="336">
        <v>179468.3</v>
      </c>
      <c r="M15" s="336">
        <v>630</v>
      </c>
      <c r="N15" s="336">
        <v>735</v>
      </c>
      <c r="O15" s="336">
        <v>673.55586229525068</v>
      </c>
      <c r="P15" s="336">
        <v>127812.90000000001</v>
      </c>
      <c r="Q15" s="336">
        <v>703.5</v>
      </c>
      <c r="R15" s="336">
        <v>834.75</v>
      </c>
      <c r="S15" s="336">
        <v>730.27550616254564</v>
      </c>
      <c r="T15" s="336">
        <v>39024.199999999997</v>
      </c>
      <c r="U15" s="336">
        <v>609</v>
      </c>
      <c r="V15" s="336">
        <v>651</v>
      </c>
      <c r="W15" s="336">
        <v>632.14264001058393</v>
      </c>
      <c r="X15" s="340">
        <v>65008.800000000003</v>
      </c>
      <c r="Z15" s="337"/>
      <c r="AA15" s="337"/>
      <c r="AB15" s="337"/>
      <c r="AC15" s="337"/>
      <c r="AD15" s="337"/>
      <c r="AE15" s="337"/>
      <c r="AF15" s="337"/>
      <c r="AG15" s="337"/>
      <c r="AH15" s="337"/>
      <c r="AI15" s="337"/>
      <c r="AJ15" s="337"/>
      <c r="AK15" s="337"/>
      <c r="AL15" s="337"/>
      <c r="AM15" s="337"/>
      <c r="AN15" s="337"/>
      <c r="AO15" s="337"/>
      <c r="AP15" s="337"/>
      <c r="AQ15" s="337"/>
      <c r="AR15" s="337"/>
      <c r="AS15" s="337"/>
    </row>
    <row r="16" spans="2:45" ht="12" customHeight="1" x14ac:dyDescent="0.15">
      <c r="B16" s="162"/>
      <c r="C16" s="322">
        <v>4</v>
      </c>
      <c r="D16" s="165"/>
      <c r="E16" s="336">
        <v>618.97500000000002</v>
      </c>
      <c r="F16" s="336">
        <v>682.5</v>
      </c>
      <c r="G16" s="336">
        <v>638.22378813308319</v>
      </c>
      <c r="H16" s="336">
        <v>52325.3</v>
      </c>
      <c r="I16" s="336">
        <v>608.89499999999998</v>
      </c>
      <c r="J16" s="336">
        <v>703.5</v>
      </c>
      <c r="K16" s="336">
        <v>631.19875353165992</v>
      </c>
      <c r="L16" s="336">
        <v>239719.1</v>
      </c>
      <c r="M16" s="336">
        <v>618.97500000000002</v>
      </c>
      <c r="N16" s="336">
        <v>735</v>
      </c>
      <c r="O16" s="336">
        <v>668.36104104739616</v>
      </c>
      <c r="P16" s="336">
        <v>210304.9</v>
      </c>
      <c r="Q16" s="336">
        <v>693</v>
      </c>
      <c r="R16" s="336">
        <v>840</v>
      </c>
      <c r="S16" s="336">
        <v>725.65837781430321</v>
      </c>
      <c r="T16" s="336">
        <v>52627.899999999994</v>
      </c>
      <c r="U16" s="336">
        <v>609</v>
      </c>
      <c r="V16" s="336">
        <v>735</v>
      </c>
      <c r="W16" s="336">
        <v>653.12595597373979</v>
      </c>
      <c r="X16" s="340">
        <v>65854.399999999994</v>
      </c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7"/>
      <c r="AR16" s="337"/>
      <c r="AS16" s="337"/>
    </row>
    <row r="17" spans="2:45" ht="12" customHeight="1" x14ac:dyDescent="0.15">
      <c r="B17" s="162"/>
      <c r="C17" s="322">
        <v>5</v>
      </c>
      <c r="D17" s="165"/>
      <c r="E17" s="336">
        <v>609</v>
      </c>
      <c r="F17" s="336">
        <v>682.5</v>
      </c>
      <c r="G17" s="340">
        <v>634.93991976831239</v>
      </c>
      <c r="H17" s="336">
        <v>62371</v>
      </c>
      <c r="I17" s="336">
        <v>608.89499999999998</v>
      </c>
      <c r="J17" s="336">
        <v>703.5</v>
      </c>
      <c r="K17" s="336">
        <v>635.68427866961372</v>
      </c>
      <c r="L17" s="336">
        <v>298193.30000000005</v>
      </c>
      <c r="M17" s="336">
        <v>619.5</v>
      </c>
      <c r="N17" s="336">
        <v>714</v>
      </c>
      <c r="O17" s="336">
        <v>648.51070452914701</v>
      </c>
      <c r="P17" s="336">
        <v>230460.2</v>
      </c>
      <c r="Q17" s="336">
        <v>682.5</v>
      </c>
      <c r="R17" s="336">
        <v>840</v>
      </c>
      <c r="S17" s="336">
        <v>725.47982434458413</v>
      </c>
      <c r="T17" s="336">
        <v>51227.8</v>
      </c>
      <c r="U17" s="336">
        <v>630</v>
      </c>
      <c r="V17" s="336">
        <v>714</v>
      </c>
      <c r="W17" s="336">
        <v>658.66543306315509</v>
      </c>
      <c r="X17" s="340">
        <v>81922.299999999988</v>
      </c>
      <c r="Z17" s="337"/>
      <c r="AA17" s="337"/>
      <c r="AB17" s="337"/>
      <c r="AC17" s="337"/>
      <c r="AD17" s="337"/>
      <c r="AE17" s="337"/>
      <c r="AF17" s="337"/>
      <c r="AG17" s="337"/>
      <c r="AH17" s="337"/>
      <c r="AI17" s="337"/>
      <c r="AJ17" s="337"/>
      <c r="AK17" s="337"/>
      <c r="AL17" s="337"/>
      <c r="AM17" s="337"/>
      <c r="AN17" s="337"/>
      <c r="AO17" s="337"/>
      <c r="AP17" s="337"/>
      <c r="AQ17" s="337"/>
      <c r="AR17" s="337"/>
      <c r="AS17" s="337"/>
    </row>
    <row r="18" spans="2:45" ht="12" customHeight="1" x14ac:dyDescent="0.15">
      <c r="B18" s="162"/>
      <c r="C18" s="322">
        <v>6</v>
      </c>
      <c r="D18" s="165"/>
      <c r="E18" s="336">
        <v>598.5</v>
      </c>
      <c r="F18" s="336">
        <v>696.8850000000001</v>
      </c>
      <c r="G18" s="340">
        <v>636.47817902670317</v>
      </c>
      <c r="H18" s="336">
        <v>59098.8</v>
      </c>
      <c r="I18" s="336">
        <v>588</v>
      </c>
      <c r="J18" s="336">
        <v>693</v>
      </c>
      <c r="K18" s="336">
        <v>630.59017919617497</v>
      </c>
      <c r="L18" s="336">
        <v>233526.9</v>
      </c>
      <c r="M18" s="336">
        <v>609</v>
      </c>
      <c r="N18" s="336">
        <v>735</v>
      </c>
      <c r="O18" s="336">
        <v>650.66020516999674</v>
      </c>
      <c r="P18" s="336">
        <v>197802.5</v>
      </c>
      <c r="Q18" s="336">
        <v>682.5</v>
      </c>
      <c r="R18" s="336">
        <v>840</v>
      </c>
      <c r="S18" s="336">
        <v>726.39913148548851</v>
      </c>
      <c r="T18" s="336">
        <v>44003.100000000006</v>
      </c>
      <c r="U18" s="336">
        <v>577.5</v>
      </c>
      <c r="V18" s="336">
        <v>682.5</v>
      </c>
      <c r="W18" s="336">
        <v>649.25852761611554</v>
      </c>
      <c r="X18" s="340">
        <v>70591.899999999994</v>
      </c>
      <c r="Z18" s="337"/>
      <c r="AA18" s="337"/>
      <c r="AB18" s="337"/>
      <c r="AC18" s="337"/>
      <c r="AD18" s="337"/>
      <c r="AE18" s="337"/>
      <c r="AF18" s="337"/>
      <c r="AG18" s="337"/>
      <c r="AH18" s="337"/>
      <c r="AI18" s="337"/>
      <c r="AJ18" s="337"/>
      <c r="AK18" s="337"/>
      <c r="AL18" s="337"/>
      <c r="AM18" s="337"/>
      <c r="AN18" s="337"/>
      <c r="AO18" s="337"/>
      <c r="AP18" s="337"/>
      <c r="AQ18" s="337"/>
      <c r="AR18" s="337"/>
      <c r="AS18" s="337"/>
    </row>
    <row r="19" spans="2:45" ht="12" customHeight="1" x14ac:dyDescent="0.15">
      <c r="B19" s="162"/>
      <c r="C19" s="322">
        <v>7</v>
      </c>
      <c r="D19" s="165"/>
      <c r="E19" s="336">
        <v>609</v>
      </c>
      <c r="F19" s="336">
        <v>682.5</v>
      </c>
      <c r="G19" s="336">
        <v>634.85510797542895</v>
      </c>
      <c r="H19" s="336">
        <v>54917.2</v>
      </c>
      <c r="I19" s="336">
        <v>597.97500000000002</v>
      </c>
      <c r="J19" s="336">
        <v>692.47500000000002</v>
      </c>
      <c r="K19" s="336">
        <v>627.29789516694666</v>
      </c>
      <c r="L19" s="336">
        <v>271234.59999999998</v>
      </c>
      <c r="M19" s="336">
        <v>577.08000000000004</v>
      </c>
      <c r="N19" s="336">
        <v>735</v>
      </c>
      <c r="O19" s="336">
        <v>639.60779756080558</v>
      </c>
      <c r="P19" s="336">
        <v>220285.8</v>
      </c>
      <c r="Q19" s="336">
        <v>682.5</v>
      </c>
      <c r="R19" s="336">
        <v>819</v>
      </c>
      <c r="S19" s="336">
        <v>721.72738402509128</v>
      </c>
      <c r="T19" s="336">
        <v>49056.6</v>
      </c>
      <c r="U19" s="336">
        <v>577.5</v>
      </c>
      <c r="V19" s="336">
        <v>630</v>
      </c>
      <c r="W19" s="336">
        <v>611.77593519902246</v>
      </c>
      <c r="X19" s="340">
        <v>76724.3</v>
      </c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7"/>
      <c r="AK19" s="337"/>
      <c r="AL19" s="337"/>
      <c r="AM19" s="337"/>
      <c r="AN19" s="337"/>
      <c r="AO19" s="337"/>
      <c r="AP19" s="337"/>
      <c r="AQ19" s="337"/>
      <c r="AR19" s="337"/>
      <c r="AS19" s="337"/>
    </row>
    <row r="20" spans="2:45" ht="12" customHeight="1" x14ac:dyDescent="0.15">
      <c r="B20" s="341"/>
      <c r="C20" s="299">
        <v>8</v>
      </c>
      <c r="D20" s="166"/>
      <c r="E20" s="339">
        <v>608.89499999999998</v>
      </c>
      <c r="F20" s="339">
        <v>670.53000000000009</v>
      </c>
      <c r="G20" s="339">
        <v>630.98349541664743</v>
      </c>
      <c r="H20" s="339">
        <v>51114.2</v>
      </c>
      <c r="I20" s="339">
        <v>597.97500000000002</v>
      </c>
      <c r="J20" s="339">
        <v>693</v>
      </c>
      <c r="K20" s="339">
        <v>628.87390804344966</v>
      </c>
      <c r="L20" s="339">
        <v>265457</v>
      </c>
      <c r="M20" s="339">
        <v>608.89499999999998</v>
      </c>
      <c r="N20" s="339">
        <v>735</v>
      </c>
      <c r="O20" s="339">
        <v>644.10550937602534</v>
      </c>
      <c r="P20" s="339">
        <v>188985.09999999998</v>
      </c>
      <c r="Q20" s="339">
        <v>681.97500000000002</v>
      </c>
      <c r="R20" s="339">
        <v>766.5</v>
      </c>
      <c r="S20" s="339">
        <v>717.41863047501488</v>
      </c>
      <c r="T20" s="339">
        <v>49306.5</v>
      </c>
      <c r="U20" s="339">
        <v>577.5</v>
      </c>
      <c r="V20" s="339">
        <v>630</v>
      </c>
      <c r="W20" s="339">
        <v>609.98915901355883</v>
      </c>
      <c r="X20" s="338">
        <v>84400</v>
      </c>
      <c r="Z20" s="337"/>
      <c r="AA20" s="337"/>
      <c r="AB20" s="337"/>
      <c r="AC20" s="337"/>
      <c r="AD20" s="337"/>
      <c r="AE20" s="337"/>
      <c r="AF20" s="337"/>
      <c r="AG20" s="337"/>
      <c r="AH20" s="337"/>
      <c r="AI20" s="337"/>
      <c r="AJ20" s="337"/>
      <c r="AK20" s="337"/>
      <c r="AL20" s="337"/>
      <c r="AM20" s="337"/>
      <c r="AN20" s="337"/>
      <c r="AO20" s="337"/>
      <c r="AP20" s="337"/>
      <c r="AQ20" s="337"/>
      <c r="AR20" s="337"/>
      <c r="AS20" s="337"/>
    </row>
    <row r="21" spans="2:45" ht="12" customHeight="1" x14ac:dyDescent="0.15">
      <c r="B21" s="461"/>
      <c r="C21" s="462"/>
      <c r="D21" s="377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7"/>
      <c r="AN21" s="337"/>
      <c r="AO21" s="337"/>
      <c r="AP21" s="337"/>
      <c r="AQ21" s="337"/>
      <c r="AR21" s="337"/>
      <c r="AS21" s="337"/>
    </row>
    <row r="22" spans="2:45" ht="12" customHeight="1" x14ac:dyDescent="0.15">
      <c r="B22" s="477"/>
      <c r="C22" s="478"/>
      <c r="D22" s="375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</row>
    <row r="23" spans="2:45" ht="12" customHeight="1" x14ac:dyDescent="0.15">
      <c r="B23" s="463">
        <v>41122</v>
      </c>
      <c r="C23" s="464"/>
      <c r="D23" s="381">
        <v>41136</v>
      </c>
      <c r="E23" s="336">
        <v>609</v>
      </c>
      <c r="F23" s="336">
        <v>661.5</v>
      </c>
      <c r="G23" s="336">
        <v>628.27136307905505</v>
      </c>
      <c r="H23" s="336">
        <v>25307.599999999999</v>
      </c>
      <c r="I23" s="336">
        <v>597.97500000000002</v>
      </c>
      <c r="J23" s="336">
        <v>693</v>
      </c>
      <c r="K23" s="336">
        <v>630.13349926439469</v>
      </c>
      <c r="L23" s="336">
        <v>122461.1</v>
      </c>
      <c r="M23" s="336">
        <v>609</v>
      </c>
      <c r="N23" s="336">
        <v>714</v>
      </c>
      <c r="O23" s="336">
        <v>645.74685266149629</v>
      </c>
      <c r="P23" s="336">
        <v>91623.9</v>
      </c>
      <c r="Q23" s="336">
        <v>681.97500000000002</v>
      </c>
      <c r="R23" s="336">
        <v>756</v>
      </c>
      <c r="S23" s="336">
        <v>718.39566706719916</v>
      </c>
      <c r="T23" s="336">
        <v>26610.2</v>
      </c>
      <c r="U23" s="336">
        <v>577.5</v>
      </c>
      <c r="V23" s="336">
        <v>630</v>
      </c>
      <c r="W23" s="336">
        <v>610.22905337920281</v>
      </c>
      <c r="X23" s="336">
        <v>40562</v>
      </c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</row>
    <row r="24" spans="2:45" ht="12" customHeight="1" x14ac:dyDescent="0.15">
      <c r="B24" s="463">
        <v>41137</v>
      </c>
      <c r="C24" s="464"/>
      <c r="D24" s="381">
        <v>41152</v>
      </c>
      <c r="E24" s="336">
        <v>608.89499999999998</v>
      </c>
      <c r="F24" s="336">
        <v>670.53000000000009</v>
      </c>
      <c r="G24" s="336">
        <v>633.31293448815256</v>
      </c>
      <c r="H24" s="336">
        <v>25806.6</v>
      </c>
      <c r="I24" s="336">
        <v>597.97500000000002</v>
      </c>
      <c r="J24" s="336">
        <v>693</v>
      </c>
      <c r="K24" s="336">
        <v>627.70466005565072</v>
      </c>
      <c r="L24" s="336">
        <v>142995.9</v>
      </c>
      <c r="M24" s="336">
        <v>608.89499999999998</v>
      </c>
      <c r="N24" s="336">
        <v>735</v>
      </c>
      <c r="O24" s="336">
        <v>642.60846153372313</v>
      </c>
      <c r="P24" s="336">
        <v>97361.2</v>
      </c>
      <c r="Q24" s="336">
        <v>682.5</v>
      </c>
      <c r="R24" s="336">
        <v>766.5</v>
      </c>
      <c r="S24" s="336">
        <v>716.0145191498134</v>
      </c>
      <c r="T24" s="336">
        <v>22696.3</v>
      </c>
      <c r="U24" s="336">
        <v>582.75</v>
      </c>
      <c r="V24" s="336">
        <v>630</v>
      </c>
      <c r="W24" s="336">
        <v>609.70461582820371</v>
      </c>
      <c r="X24" s="336">
        <v>43838</v>
      </c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7"/>
      <c r="AS24" s="337"/>
    </row>
    <row r="25" spans="2:45" ht="12" customHeight="1" x14ac:dyDescent="0.15">
      <c r="B25" s="465"/>
      <c r="C25" s="466"/>
      <c r="D25" s="386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39"/>
      <c r="V25" s="339"/>
      <c r="W25" s="339"/>
      <c r="X25" s="338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</row>
    <row r="26" spans="2:45" ht="12" customHeight="1" x14ac:dyDescent="0.15">
      <c r="B26" s="161"/>
      <c r="C26" s="479" t="s">
        <v>258</v>
      </c>
      <c r="D26" s="480"/>
      <c r="E26" s="160" t="s">
        <v>354</v>
      </c>
      <c r="F26" s="323"/>
      <c r="G26" s="323"/>
      <c r="H26" s="481"/>
      <c r="I26" s="160" t="s">
        <v>355</v>
      </c>
      <c r="J26" s="323"/>
      <c r="K26" s="323"/>
      <c r="L26" s="481"/>
      <c r="M26" s="160" t="s">
        <v>356</v>
      </c>
      <c r="N26" s="323"/>
      <c r="O26" s="323"/>
      <c r="P26" s="481"/>
      <c r="Q26" s="160" t="s">
        <v>357</v>
      </c>
      <c r="R26" s="323"/>
      <c r="S26" s="323"/>
      <c r="T26" s="481"/>
      <c r="U26" s="160" t="s">
        <v>358</v>
      </c>
      <c r="V26" s="323"/>
      <c r="W26" s="323"/>
      <c r="X26" s="481"/>
      <c r="Z26" s="282"/>
      <c r="AA26" s="282"/>
      <c r="AB26" s="282"/>
      <c r="AC26" s="282"/>
      <c r="AD26" s="282"/>
      <c r="AE26" s="282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</row>
    <row r="27" spans="2:45" ht="12" customHeight="1" x14ac:dyDescent="0.15">
      <c r="B27" s="161"/>
      <c r="C27" s="153"/>
      <c r="D27" s="166"/>
      <c r="E27" s="153"/>
      <c r="F27" s="458"/>
      <c r="G27" s="458"/>
      <c r="H27" s="459"/>
      <c r="I27" s="153"/>
      <c r="J27" s="458"/>
      <c r="K27" s="458"/>
      <c r="L27" s="459"/>
      <c r="M27" s="153"/>
      <c r="N27" s="458"/>
      <c r="O27" s="458"/>
      <c r="P27" s="459"/>
      <c r="Q27" s="153"/>
      <c r="R27" s="458"/>
      <c r="S27" s="458"/>
      <c r="T27" s="459"/>
      <c r="U27" s="153"/>
      <c r="V27" s="458"/>
      <c r="W27" s="458"/>
      <c r="X27" s="459"/>
      <c r="Z27" s="158"/>
      <c r="AA27" s="158"/>
      <c r="AB27" s="158"/>
      <c r="AC27" s="158"/>
      <c r="AD27" s="158"/>
      <c r="AE27" s="158"/>
    </row>
    <row r="28" spans="2:45" ht="12" customHeight="1" x14ac:dyDescent="0.15">
      <c r="B28" s="331" t="s">
        <v>316</v>
      </c>
      <c r="C28" s="332"/>
      <c r="D28" s="333"/>
      <c r="E28" s="360" t="s">
        <v>275</v>
      </c>
      <c r="F28" s="360" t="s">
        <v>173</v>
      </c>
      <c r="G28" s="360" t="s">
        <v>276</v>
      </c>
      <c r="H28" s="360" t="s">
        <v>96</v>
      </c>
      <c r="I28" s="360" t="s">
        <v>275</v>
      </c>
      <c r="J28" s="360" t="s">
        <v>173</v>
      </c>
      <c r="K28" s="360" t="s">
        <v>276</v>
      </c>
      <c r="L28" s="360" t="s">
        <v>96</v>
      </c>
      <c r="M28" s="360" t="s">
        <v>275</v>
      </c>
      <c r="N28" s="360" t="s">
        <v>173</v>
      </c>
      <c r="O28" s="360" t="s">
        <v>276</v>
      </c>
      <c r="P28" s="360" t="s">
        <v>96</v>
      </c>
      <c r="Q28" s="360" t="s">
        <v>275</v>
      </c>
      <c r="R28" s="360" t="s">
        <v>173</v>
      </c>
      <c r="S28" s="360" t="s">
        <v>276</v>
      </c>
      <c r="T28" s="360" t="s">
        <v>96</v>
      </c>
      <c r="U28" s="360" t="s">
        <v>275</v>
      </c>
      <c r="V28" s="360" t="s">
        <v>173</v>
      </c>
      <c r="W28" s="360" t="s">
        <v>276</v>
      </c>
      <c r="X28" s="360" t="s">
        <v>96</v>
      </c>
      <c r="Z28" s="158"/>
      <c r="AA28" s="158"/>
      <c r="AB28" s="158"/>
      <c r="AC28" s="158"/>
      <c r="AD28" s="158"/>
      <c r="AE28" s="158"/>
    </row>
    <row r="29" spans="2:45" ht="12" customHeight="1" x14ac:dyDescent="0.15">
      <c r="B29" s="153"/>
      <c r="C29" s="154"/>
      <c r="D29" s="166"/>
      <c r="E29" s="361"/>
      <c r="F29" s="361"/>
      <c r="G29" s="361" t="s">
        <v>277</v>
      </c>
      <c r="H29" s="361"/>
      <c r="I29" s="361"/>
      <c r="J29" s="361"/>
      <c r="K29" s="361" t="s">
        <v>277</v>
      </c>
      <c r="L29" s="361"/>
      <c r="M29" s="361"/>
      <c r="N29" s="361"/>
      <c r="O29" s="361" t="s">
        <v>277</v>
      </c>
      <c r="P29" s="361"/>
      <c r="Q29" s="361"/>
      <c r="R29" s="361"/>
      <c r="S29" s="361" t="s">
        <v>277</v>
      </c>
      <c r="T29" s="361"/>
      <c r="U29" s="361"/>
      <c r="V29" s="361"/>
      <c r="W29" s="361" t="s">
        <v>277</v>
      </c>
      <c r="X29" s="361"/>
      <c r="Z29" s="158"/>
      <c r="AA29" s="158"/>
      <c r="AB29" s="158"/>
      <c r="AC29" s="158"/>
      <c r="AD29" s="158"/>
      <c r="AE29" s="158"/>
    </row>
    <row r="30" spans="2:45" ht="12" customHeight="1" x14ac:dyDescent="0.15">
      <c r="B30" s="334" t="s">
        <v>0</v>
      </c>
      <c r="C30" s="322">
        <v>21</v>
      </c>
      <c r="D30" s="159" t="s">
        <v>1</v>
      </c>
      <c r="E30" s="336">
        <v>588</v>
      </c>
      <c r="F30" s="336">
        <v>784</v>
      </c>
      <c r="G30" s="336">
        <v>671</v>
      </c>
      <c r="H30" s="336">
        <v>262405</v>
      </c>
      <c r="I30" s="336">
        <v>609</v>
      </c>
      <c r="J30" s="336">
        <v>819</v>
      </c>
      <c r="K30" s="336">
        <v>730</v>
      </c>
      <c r="L30" s="336">
        <v>895105</v>
      </c>
      <c r="M30" s="336">
        <v>820</v>
      </c>
      <c r="N30" s="336">
        <v>1050</v>
      </c>
      <c r="O30" s="336">
        <v>916</v>
      </c>
      <c r="P30" s="336">
        <v>244285</v>
      </c>
      <c r="Q30" s="336">
        <v>420</v>
      </c>
      <c r="R30" s="336">
        <v>662</v>
      </c>
      <c r="S30" s="336">
        <v>545</v>
      </c>
      <c r="T30" s="336">
        <v>453185</v>
      </c>
      <c r="U30" s="336">
        <v>474</v>
      </c>
      <c r="V30" s="336">
        <v>641</v>
      </c>
      <c r="W30" s="336">
        <v>570</v>
      </c>
      <c r="X30" s="336">
        <v>498908</v>
      </c>
      <c r="Z30" s="158"/>
      <c r="AA30" s="158"/>
      <c r="AB30" s="158"/>
      <c r="AC30" s="158"/>
      <c r="AD30" s="158"/>
      <c r="AE30" s="158"/>
    </row>
    <row r="31" spans="2:45" ht="12" customHeight="1" x14ac:dyDescent="0.15">
      <c r="B31" s="162"/>
      <c r="C31" s="322">
        <v>22</v>
      </c>
      <c r="D31" s="165"/>
      <c r="E31" s="336">
        <v>609</v>
      </c>
      <c r="F31" s="336">
        <v>773</v>
      </c>
      <c r="G31" s="336">
        <v>657</v>
      </c>
      <c r="H31" s="336">
        <v>290686</v>
      </c>
      <c r="I31" s="336">
        <v>630</v>
      </c>
      <c r="J31" s="336">
        <v>788</v>
      </c>
      <c r="K31" s="336">
        <v>719</v>
      </c>
      <c r="L31" s="336">
        <v>1396721</v>
      </c>
      <c r="M31" s="336">
        <v>840</v>
      </c>
      <c r="N31" s="336">
        <v>1050</v>
      </c>
      <c r="O31" s="336">
        <v>908</v>
      </c>
      <c r="P31" s="336">
        <v>176342</v>
      </c>
      <c r="Q31" s="336">
        <v>441</v>
      </c>
      <c r="R31" s="336">
        <v>620</v>
      </c>
      <c r="S31" s="336">
        <v>521</v>
      </c>
      <c r="T31" s="336">
        <v>538530</v>
      </c>
      <c r="U31" s="336">
        <v>507</v>
      </c>
      <c r="V31" s="336">
        <v>601</v>
      </c>
      <c r="W31" s="336">
        <v>561</v>
      </c>
      <c r="X31" s="340">
        <v>354746</v>
      </c>
      <c r="Z31" s="135"/>
      <c r="AA31" s="135"/>
      <c r="AB31" s="135"/>
      <c r="AC31" s="135"/>
      <c r="AD31" s="135"/>
      <c r="AE31" s="135"/>
    </row>
    <row r="32" spans="2:45" ht="12" customHeight="1" x14ac:dyDescent="0.15">
      <c r="B32" s="341"/>
      <c r="C32" s="299">
        <v>23</v>
      </c>
      <c r="D32" s="166"/>
      <c r="E32" s="167">
        <v>598.5</v>
      </c>
      <c r="F32" s="167">
        <v>725.02499999999998</v>
      </c>
      <c r="G32" s="167">
        <v>644.03190874560812</v>
      </c>
      <c r="H32" s="167">
        <v>361038.50000000006</v>
      </c>
      <c r="I32" s="167">
        <v>577.5</v>
      </c>
      <c r="J32" s="167">
        <v>756</v>
      </c>
      <c r="K32" s="167">
        <v>636.86486675917388</v>
      </c>
      <c r="L32" s="167">
        <v>1911631.9</v>
      </c>
      <c r="M32" s="167">
        <v>609</v>
      </c>
      <c r="N32" s="167">
        <v>787.5</v>
      </c>
      <c r="O32" s="167">
        <v>682.88847997299808</v>
      </c>
      <c r="P32" s="167">
        <v>200673.1</v>
      </c>
      <c r="Q32" s="167">
        <v>682.5</v>
      </c>
      <c r="R32" s="167">
        <v>997.5</v>
      </c>
      <c r="S32" s="167">
        <v>735.29827970176655</v>
      </c>
      <c r="T32" s="167">
        <v>495699.1</v>
      </c>
      <c r="U32" s="167">
        <v>567</v>
      </c>
      <c r="V32" s="167">
        <v>687.75</v>
      </c>
      <c r="W32" s="167">
        <v>630.6322871843272</v>
      </c>
      <c r="X32" s="168">
        <v>82064.899999999994</v>
      </c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</row>
    <row r="33" spans="2:45" ht="12" customHeight="1" x14ac:dyDescent="0.15">
      <c r="B33" s="162" t="s">
        <v>262</v>
      </c>
      <c r="C33" s="322">
        <v>12</v>
      </c>
      <c r="D33" s="165" t="s">
        <v>280</v>
      </c>
      <c r="E33" s="336">
        <v>619.5</v>
      </c>
      <c r="F33" s="336">
        <v>714</v>
      </c>
      <c r="G33" s="336">
        <v>658.28424467626269</v>
      </c>
      <c r="H33" s="336">
        <v>30744.800000000003</v>
      </c>
      <c r="I33" s="336">
        <v>660.03000000000009</v>
      </c>
      <c r="J33" s="336">
        <v>819</v>
      </c>
      <c r="K33" s="336">
        <v>716.99356533819775</v>
      </c>
      <c r="L33" s="336">
        <v>147866.20000000001</v>
      </c>
      <c r="M33" s="336">
        <v>800.52</v>
      </c>
      <c r="N33" s="336">
        <v>959.91000000000008</v>
      </c>
      <c r="O33" s="336">
        <v>888.7033732378618</v>
      </c>
      <c r="P33" s="336">
        <v>14337.599999999999</v>
      </c>
      <c r="Q33" s="336">
        <v>504</v>
      </c>
      <c r="R33" s="336">
        <v>535.5</v>
      </c>
      <c r="S33" s="336">
        <v>512.8766143234518</v>
      </c>
      <c r="T33" s="336">
        <v>66595.600000000006</v>
      </c>
      <c r="U33" s="336">
        <v>504</v>
      </c>
      <c r="V33" s="336">
        <v>619.5</v>
      </c>
      <c r="W33" s="336">
        <v>553.553724137931</v>
      </c>
      <c r="X33" s="340">
        <v>3503.9</v>
      </c>
      <c r="Z33" s="337"/>
      <c r="AA33" s="337"/>
      <c r="AB33" s="337"/>
      <c r="AC33" s="337"/>
      <c r="AD33" s="337"/>
      <c r="AE33" s="337"/>
      <c r="AF33" s="337"/>
      <c r="AG33" s="337"/>
      <c r="AH33" s="337"/>
      <c r="AI33" s="337"/>
      <c r="AJ33" s="337"/>
      <c r="AK33" s="337"/>
      <c r="AL33" s="337"/>
      <c r="AM33" s="337"/>
      <c r="AN33" s="337"/>
      <c r="AO33" s="337"/>
      <c r="AP33" s="337"/>
      <c r="AQ33" s="337"/>
      <c r="AR33" s="337"/>
      <c r="AS33" s="337"/>
    </row>
    <row r="34" spans="2:45" ht="12" customHeight="1" x14ac:dyDescent="0.15">
      <c r="B34" s="162" t="s">
        <v>264</v>
      </c>
      <c r="C34" s="322">
        <v>1</v>
      </c>
      <c r="D34" s="165" t="s">
        <v>280</v>
      </c>
      <c r="E34" s="336">
        <v>619.5</v>
      </c>
      <c r="F34" s="336">
        <v>714</v>
      </c>
      <c r="G34" s="336">
        <v>661.95033142831051</v>
      </c>
      <c r="H34" s="336">
        <v>28452.300000000003</v>
      </c>
      <c r="I34" s="340">
        <v>661.5</v>
      </c>
      <c r="J34" s="336">
        <v>819</v>
      </c>
      <c r="K34" s="336">
        <v>718.29557439959046</v>
      </c>
      <c r="L34" s="336">
        <v>175967.5</v>
      </c>
      <c r="M34" s="336">
        <v>844.72500000000002</v>
      </c>
      <c r="N34" s="336">
        <v>977.02500000000009</v>
      </c>
      <c r="O34" s="340">
        <v>896.44762823422604</v>
      </c>
      <c r="P34" s="336">
        <v>13949.6</v>
      </c>
      <c r="Q34" s="336">
        <v>500.95500000000004</v>
      </c>
      <c r="R34" s="336">
        <v>546</v>
      </c>
      <c r="S34" s="336">
        <v>514.23202637676002</v>
      </c>
      <c r="T34" s="336">
        <v>18332.899999999998</v>
      </c>
      <c r="U34" s="336">
        <v>588</v>
      </c>
      <c r="V34" s="336">
        <v>619.5</v>
      </c>
      <c r="W34" s="336">
        <v>604.73074991630392</v>
      </c>
      <c r="X34" s="340">
        <v>4535.8</v>
      </c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7"/>
      <c r="AQ34" s="337"/>
      <c r="AR34" s="337"/>
      <c r="AS34" s="337"/>
    </row>
    <row r="35" spans="2:45" ht="12" customHeight="1" x14ac:dyDescent="0.15">
      <c r="B35" s="162"/>
      <c r="C35" s="322">
        <v>2</v>
      </c>
      <c r="D35" s="165"/>
      <c r="E35" s="336">
        <v>630</v>
      </c>
      <c r="F35" s="336">
        <v>739.93500000000006</v>
      </c>
      <c r="G35" s="336">
        <v>666.0065768223709</v>
      </c>
      <c r="H35" s="336">
        <v>29328.400000000001</v>
      </c>
      <c r="I35" s="336">
        <v>660.03000000000009</v>
      </c>
      <c r="J35" s="336">
        <v>787.5</v>
      </c>
      <c r="K35" s="336">
        <v>718.34266241482203</v>
      </c>
      <c r="L35" s="336">
        <v>125748.5</v>
      </c>
      <c r="M35" s="336">
        <v>871.5</v>
      </c>
      <c r="N35" s="336">
        <v>971.14499999999998</v>
      </c>
      <c r="O35" s="336">
        <v>903.59112134166423</v>
      </c>
      <c r="P35" s="336">
        <v>10381</v>
      </c>
      <c r="Q35" s="336">
        <v>491.61</v>
      </c>
      <c r="R35" s="336">
        <v>546</v>
      </c>
      <c r="S35" s="336">
        <v>507.2492135616917</v>
      </c>
      <c r="T35" s="336">
        <v>23132.2</v>
      </c>
      <c r="U35" s="336">
        <v>588</v>
      </c>
      <c r="V35" s="336">
        <v>619.5</v>
      </c>
      <c r="W35" s="336">
        <v>597.93671199011135</v>
      </c>
      <c r="X35" s="340">
        <v>3769</v>
      </c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7"/>
      <c r="AM35" s="337"/>
      <c r="AN35" s="337"/>
      <c r="AO35" s="337"/>
      <c r="AP35" s="337"/>
      <c r="AQ35" s="337"/>
      <c r="AR35" s="337"/>
      <c r="AS35" s="337"/>
    </row>
    <row r="36" spans="2:45" ht="12" customHeight="1" x14ac:dyDescent="0.15">
      <c r="B36" s="162"/>
      <c r="C36" s="322">
        <v>3</v>
      </c>
      <c r="D36" s="165"/>
      <c r="E36" s="336">
        <v>630</v>
      </c>
      <c r="F36" s="336">
        <v>735</v>
      </c>
      <c r="G36" s="336">
        <v>658.93845404352055</v>
      </c>
      <c r="H36" s="336">
        <v>35837.600000000006</v>
      </c>
      <c r="I36" s="336">
        <v>662.86500000000001</v>
      </c>
      <c r="J36" s="336">
        <v>819</v>
      </c>
      <c r="K36" s="336">
        <v>718.94182344015132</v>
      </c>
      <c r="L36" s="336">
        <v>104907.8</v>
      </c>
      <c r="M36" s="336">
        <v>844.72500000000002</v>
      </c>
      <c r="N36" s="336">
        <v>997.5</v>
      </c>
      <c r="O36" s="336">
        <v>911.50159216166514</v>
      </c>
      <c r="P36" s="336">
        <v>9854</v>
      </c>
      <c r="Q36" s="336">
        <v>451.39499999999998</v>
      </c>
      <c r="R36" s="336">
        <v>542.22</v>
      </c>
      <c r="S36" s="336">
        <v>483.97098519090912</v>
      </c>
      <c r="T36" s="336">
        <v>35336.9</v>
      </c>
      <c r="U36" s="336">
        <v>493.5</v>
      </c>
      <c r="V36" s="336">
        <v>619.5</v>
      </c>
      <c r="W36" s="336">
        <v>543.69128658951661</v>
      </c>
      <c r="X36" s="340">
        <v>6632</v>
      </c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7"/>
      <c r="AL36" s="337"/>
      <c r="AM36" s="337"/>
      <c r="AN36" s="337"/>
      <c r="AO36" s="337"/>
      <c r="AP36" s="337"/>
      <c r="AQ36" s="337"/>
      <c r="AR36" s="337"/>
      <c r="AS36" s="337"/>
    </row>
    <row r="37" spans="2:45" ht="12" customHeight="1" x14ac:dyDescent="0.15">
      <c r="B37" s="162"/>
      <c r="C37" s="322">
        <v>4</v>
      </c>
      <c r="D37" s="165"/>
      <c r="E37" s="336">
        <v>640.5</v>
      </c>
      <c r="F37" s="336">
        <v>714</v>
      </c>
      <c r="G37" s="336">
        <v>662.11900277412769</v>
      </c>
      <c r="H37" s="336">
        <v>66276.600000000006</v>
      </c>
      <c r="I37" s="336">
        <v>650.89499999999998</v>
      </c>
      <c r="J37" s="336">
        <v>819</v>
      </c>
      <c r="K37" s="336">
        <v>713.56684894477507</v>
      </c>
      <c r="L37" s="336">
        <v>282626.09999999998</v>
      </c>
      <c r="M37" s="336">
        <v>808.5</v>
      </c>
      <c r="N37" s="336">
        <v>1008</v>
      </c>
      <c r="O37" s="336">
        <v>898.33652743611265</v>
      </c>
      <c r="P37" s="336">
        <v>26572.799999999999</v>
      </c>
      <c r="Q37" s="336">
        <v>451.5</v>
      </c>
      <c r="R37" s="336">
        <v>631.89</v>
      </c>
      <c r="S37" s="336">
        <v>528.64392440385598</v>
      </c>
      <c r="T37" s="336">
        <v>45281.899999999994</v>
      </c>
      <c r="U37" s="336">
        <v>504.84000000000003</v>
      </c>
      <c r="V37" s="336">
        <v>735</v>
      </c>
      <c r="W37" s="336">
        <v>549.63353681800845</v>
      </c>
      <c r="X37" s="340">
        <v>25070.9</v>
      </c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  <c r="AJ37" s="337"/>
      <c r="AK37" s="337"/>
      <c r="AL37" s="337"/>
      <c r="AM37" s="337"/>
      <c r="AN37" s="337"/>
      <c r="AO37" s="337"/>
      <c r="AP37" s="337"/>
      <c r="AQ37" s="337"/>
      <c r="AR37" s="337"/>
      <c r="AS37" s="337"/>
    </row>
    <row r="38" spans="2:45" ht="12" customHeight="1" x14ac:dyDescent="0.15">
      <c r="B38" s="162"/>
      <c r="C38" s="322">
        <v>5</v>
      </c>
      <c r="D38" s="165"/>
      <c r="E38" s="336">
        <v>651</v>
      </c>
      <c r="F38" s="336">
        <v>693</v>
      </c>
      <c r="G38" s="336">
        <v>671.59485331657697</v>
      </c>
      <c r="H38" s="336">
        <v>76008.100000000006</v>
      </c>
      <c r="I38" s="336">
        <v>630</v>
      </c>
      <c r="J38" s="336">
        <v>787.5</v>
      </c>
      <c r="K38" s="336">
        <v>709.22921612834386</v>
      </c>
      <c r="L38" s="336">
        <v>174095.7</v>
      </c>
      <c r="M38" s="336">
        <v>735</v>
      </c>
      <c r="N38" s="336">
        <v>982.27500000000009</v>
      </c>
      <c r="O38" s="336">
        <v>872.11361168094652</v>
      </c>
      <c r="P38" s="336">
        <v>15583.599999999999</v>
      </c>
      <c r="Q38" s="336">
        <v>514.5</v>
      </c>
      <c r="R38" s="336">
        <v>630.31499999999994</v>
      </c>
      <c r="S38" s="336">
        <v>550.1820707189604</v>
      </c>
      <c r="T38" s="336">
        <v>75861.399999999994</v>
      </c>
      <c r="U38" s="336">
        <v>546</v>
      </c>
      <c r="V38" s="336">
        <v>598.18500000000006</v>
      </c>
      <c r="W38" s="336">
        <v>579.70226567172688</v>
      </c>
      <c r="X38" s="340">
        <v>36467.699999999997</v>
      </c>
      <c r="Z38" s="337"/>
      <c r="AA38" s="337"/>
      <c r="AB38" s="337"/>
      <c r="AC38" s="337"/>
      <c r="AD38" s="337"/>
      <c r="AE38" s="337"/>
      <c r="AF38" s="337"/>
      <c r="AG38" s="337"/>
      <c r="AH38" s="337"/>
      <c r="AI38" s="337"/>
      <c r="AJ38" s="337"/>
      <c r="AK38" s="337"/>
      <c r="AL38" s="337"/>
      <c r="AM38" s="337"/>
      <c r="AN38" s="337"/>
      <c r="AO38" s="337"/>
      <c r="AP38" s="337"/>
      <c r="AQ38" s="337"/>
      <c r="AR38" s="337"/>
      <c r="AS38" s="337"/>
    </row>
    <row r="39" spans="2:45" ht="12" customHeight="1" x14ac:dyDescent="0.15">
      <c r="B39" s="162"/>
      <c r="C39" s="322">
        <v>6</v>
      </c>
      <c r="D39" s="165"/>
      <c r="E39" s="336">
        <v>630</v>
      </c>
      <c r="F39" s="336">
        <v>682.5</v>
      </c>
      <c r="G39" s="336">
        <v>655.72975951027536</v>
      </c>
      <c r="H39" s="336">
        <v>64696.7</v>
      </c>
      <c r="I39" s="336">
        <v>651</v>
      </c>
      <c r="J39" s="336">
        <v>787.5</v>
      </c>
      <c r="K39" s="336">
        <v>712.15143556499891</v>
      </c>
      <c r="L39" s="336">
        <v>192484.6</v>
      </c>
      <c r="M39" s="336">
        <v>766.5</v>
      </c>
      <c r="N39" s="336">
        <v>976.5</v>
      </c>
      <c r="O39" s="336">
        <v>875.69765959718643</v>
      </c>
      <c r="P39" s="336">
        <v>16615.2</v>
      </c>
      <c r="Q39" s="336">
        <v>493.5</v>
      </c>
      <c r="R39" s="336">
        <v>577.5</v>
      </c>
      <c r="S39" s="336">
        <v>535.98126012565695</v>
      </c>
      <c r="T39" s="336">
        <v>58704.100000000006</v>
      </c>
      <c r="U39" s="336">
        <v>598.5</v>
      </c>
      <c r="V39" s="336">
        <v>682.5</v>
      </c>
      <c r="W39" s="336">
        <v>646.32227488151671</v>
      </c>
      <c r="X39" s="340">
        <v>24324.7</v>
      </c>
      <c r="Z39" s="337"/>
      <c r="AA39" s="337"/>
      <c r="AB39" s="337"/>
      <c r="AC39" s="337"/>
      <c r="AD39" s="337"/>
      <c r="AE39" s="337"/>
      <c r="AF39" s="337"/>
      <c r="AG39" s="337"/>
      <c r="AH39" s="337"/>
      <c r="AI39" s="337"/>
      <c r="AJ39" s="337"/>
      <c r="AK39" s="337"/>
      <c r="AL39" s="337"/>
      <c r="AM39" s="337"/>
      <c r="AN39" s="337"/>
      <c r="AO39" s="337"/>
      <c r="AP39" s="337"/>
      <c r="AQ39" s="337"/>
      <c r="AR39" s="337"/>
      <c r="AS39" s="337"/>
    </row>
    <row r="40" spans="2:45" ht="12" customHeight="1" x14ac:dyDescent="0.15">
      <c r="B40" s="162"/>
      <c r="C40" s="322">
        <v>7</v>
      </c>
      <c r="D40" s="165"/>
      <c r="E40" s="336">
        <v>598.5</v>
      </c>
      <c r="F40" s="336">
        <v>735</v>
      </c>
      <c r="G40" s="336">
        <v>643.50510695403136</v>
      </c>
      <c r="H40" s="336">
        <v>68840.200000000012</v>
      </c>
      <c r="I40" s="336">
        <v>609</v>
      </c>
      <c r="J40" s="336">
        <v>787.5</v>
      </c>
      <c r="K40" s="336">
        <v>694.71887500073547</v>
      </c>
      <c r="L40" s="336">
        <v>208762</v>
      </c>
      <c r="M40" s="336">
        <v>766.5</v>
      </c>
      <c r="N40" s="336">
        <v>976.5</v>
      </c>
      <c r="O40" s="336">
        <v>865.35535153447074</v>
      </c>
      <c r="P40" s="336">
        <v>18060.3</v>
      </c>
      <c r="Q40" s="336">
        <v>472.5</v>
      </c>
      <c r="R40" s="336">
        <v>588</v>
      </c>
      <c r="S40" s="336">
        <v>507.15567047288818</v>
      </c>
      <c r="T40" s="336">
        <v>71770</v>
      </c>
      <c r="U40" s="336">
        <v>504</v>
      </c>
      <c r="V40" s="336">
        <v>644.17500000000007</v>
      </c>
      <c r="W40" s="336">
        <v>567.45288699006721</v>
      </c>
      <c r="X40" s="340">
        <v>28845.100000000002</v>
      </c>
      <c r="Z40" s="337"/>
      <c r="AA40" s="337"/>
      <c r="AB40" s="337"/>
      <c r="AC40" s="337"/>
      <c r="AD40" s="337"/>
      <c r="AE40" s="337"/>
      <c r="AF40" s="337"/>
      <c r="AG40" s="337"/>
      <c r="AH40" s="337"/>
      <c r="AI40" s="337"/>
      <c r="AJ40" s="337"/>
      <c r="AK40" s="337"/>
      <c r="AL40" s="337"/>
      <c r="AM40" s="337"/>
      <c r="AN40" s="337"/>
      <c r="AO40" s="337"/>
      <c r="AP40" s="337"/>
      <c r="AQ40" s="337"/>
      <c r="AR40" s="337"/>
      <c r="AS40" s="337"/>
    </row>
    <row r="41" spans="2:45" ht="12" customHeight="1" x14ac:dyDescent="0.15">
      <c r="B41" s="341"/>
      <c r="C41" s="299">
        <v>8</v>
      </c>
      <c r="D41" s="166"/>
      <c r="E41" s="339">
        <v>597.97500000000002</v>
      </c>
      <c r="F41" s="339">
        <v>712.00500000000011</v>
      </c>
      <c r="G41" s="339">
        <v>641.65799933001574</v>
      </c>
      <c r="H41" s="339">
        <v>74907</v>
      </c>
      <c r="I41" s="339">
        <v>630</v>
      </c>
      <c r="J41" s="339">
        <v>766.5</v>
      </c>
      <c r="K41" s="339">
        <v>702.75449045127993</v>
      </c>
      <c r="L41" s="339">
        <v>188118.39999999999</v>
      </c>
      <c r="M41" s="339">
        <v>746.34</v>
      </c>
      <c r="N41" s="339">
        <v>976.5</v>
      </c>
      <c r="O41" s="339">
        <v>857.9430921220121</v>
      </c>
      <c r="P41" s="338">
        <v>16797.599999999999</v>
      </c>
      <c r="Q41" s="339">
        <v>472.5</v>
      </c>
      <c r="R41" s="339">
        <v>577.5</v>
      </c>
      <c r="S41" s="339">
        <v>496.82761406982496</v>
      </c>
      <c r="T41" s="339">
        <v>70538.700000000012</v>
      </c>
      <c r="U41" s="339">
        <v>504</v>
      </c>
      <c r="V41" s="339">
        <v>599.97</v>
      </c>
      <c r="W41" s="339">
        <v>537.58755204181057</v>
      </c>
      <c r="X41" s="338">
        <v>41856.1</v>
      </c>
      <c r="Z41" s="337"/>
      <c r="AA41" s="337"/>
      <c r="AB41" s="337"/>
      <c r="AC41" s="337"/>
      <c r="AD41" s="337"/>
      <c r="AE41" s="337"/>
      <c r="AF41" s="337"/>
      <c r="AG41" s="337"/>
      <c r="AH41" s="337"/>
      <c r="AI41" s="337"/>
      <c r="AJ41" s="337"/>
      <c r="AK41" s="337"/>
      <c r="AL41" s="337"/>
      <c r="AM41" s="337"/>
      <c r="AN41" s="337"/>
      <c r="AO41" s="337"/>
      <c r="AP41" s="337"/>
      <c r="AQ41" s="337"/>
      <c r="AR41" s="337"/>
      <c r="AS41" s="337"/>
    </row>
    <row r="42" spans="2:45" ht="12" customHeight="1" x14ac:dyDescent="0.15">
      <c r="B42" s="461"/>
      <c r="C42" s="462"/>
      <c r="D42" s="377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6"/>
      <c r="R42" s="336"/>
      <c r="S42" s="336"/>
      <c r="T42" s="336"/>
      <c r="U42" s="336"/>
      <c r="V42" s="336"/>
      <c r="W42" s="336"/>
      <c r="X42" s="336"/>
      <c r="Z42" s="337"/>
      <c r="AA42" s="337"/>
      <c r="AB42" s="337"/>
      <c r="AC42" s="337"/>
      <c r="AD42" s="337"/>
      <c r="AE42" s="337"/>
      <c r="AF42" s="337"/>
      <c r="AG42" s="337"/>
      <c r="AH42" s="337"/>
      <c r="AI42" s="337"/>
      <c r="AJ42" s="337"/>
      <c r="AK42" s="337"/>
      <c r="AL42" s="337"/>
      <c r="AM42" s="337"/>
      <c r="AN42" s="337"/>
      <c r="AO42" s="337"/>
      <c r="AP42" s="337"/>
      <c r="AQ42" s="337"/>
      <c r="AR42" s="337"/>
      <c r="AS42" s="337"/>
    </row>
    <row r="43" spans="2:45" ht="12" customHeight="1" x14ac:dyDescent="0.15">
      <c r="B43" s="477"/>
      <c r="C43" s="478"/>
      <c r="D43" s="375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336"/>
      <c r="Q43" s="336"/>
      <c r="R43" s="336"/>
      <c r="S43" s="336"/>
      <c r="T43" s="336"/>
      <c r="U43" s="336"/>
      <c r="V43" s="336"/>
      <c r="W43" s="336"/>
      <c r="X43" s="336"/>
      <c r="Z43" s="337"/>
      <c r="AA43" s="337"/>
      <c r="AB43" s="337"/>
      <c r="AC43" s="337"/>
      <c r="AD43" s="337"/>
      <c r="AE43" s="337"/>
      <c r="AF43" s="337"/>
      <c r="AG43" s="337"/>
      <c r="AH43" s="337"/>
      <c r="AI43" s="337"/>
      <c r="AJ43" s="337"/>
      <c r="AK43" s="337"/>
      <c r="AL43" s="337"/>
      <c r="AM43" s="337"/>
      <c r="AN43" s="337"/>
      <c r="AO43" s="337"/>
      <c r="AP43" s="337"/>
      <c r="AQ43" s="337"/>
      <c r="AR43" s="337"/>
      <c r="AS43" s="337"/>
    </row>
    <row r="44" spans="2:45" ht="12" customHeight="1" x14ac:dyDescent="0.15">
      <c r="B44" s="463">
        <v>41122</v>
      </c>
      <c r="C44" s="464"/>
      <c r="D44" s="381">
        <v>41136</v>
      </c>
      <c r="E44" s="336">
        <v>597.97500000000002</v>
      </c>
      <c r="F44" s="336">
        <v>682.5</v>
      </c>
      <c r="G44" s="336">
        <v>648.64175516607008</v>
      </c>
      <c r="H44" s="336">
        <v>34205.699999999997</v>
      </c>
      <c r="I44" s="336">
        <v>630</v>
      </c>
      <c r="J44" s="336">
        <v>766.5</v>
      </c>
      <c r="K44" s="336">
        <v>703.11444263361386</v>
      </c>
      <c r="L44" s="336">
        <v>82914.899999999994</v>
      </c>
      <c r="M44" s="336">
        <v>766.5</v>
      </c>
      <c r="N44" s="336">
        <v>976.5</v>
      </c>
      <c r="O44" s="336">
        <v>863.08945550995895</v>
      </c>
      <c r="P44" s="336">
        <v>6733</v>
      </c>
      <c r="Q44" s="336">
        <v>472.5</v>
      </c>
      <c r="R44" s="336">
        <v>560.80500000000006</v>
      </c>
      <c r="S44" s="336">
        <v>499.9033826687471</v>
      </c>
      <c r="T44" s="336">
        <v>43295.3</v>
      </c>
      <c r="U44" s="336">
        <v>504</v>
      </c>
      <c r="V44" s="336">
        <v>598.5</v>
      </c>
      <c r="W44" s="336">
        <v>541.58370046778691</v>
      </c>
      <c r="X44" s="336">
        <v>14439</v>
      </c>
      <c r="Z44" s="337"/>
      <c r="AA44" s="337"/>
      <c r="AB44" s="337"/>
      <c r="AC44" s="337"/>
      <c r="AD44" s="337"/>
      <c r="AE44" s="337"/>
      <c r="AF44" s="337"/>
      <c r="AG44" s="337"/>
      <c r="AH44" s="337"/>
      <c r="AI44" s="337"/>
      <c r="AJ44" s="337"/>
      <c r="AK44" s="337"/>
      <c r="AL44" s="337"/>
      <c r="AM44" s="337"/>
      <c r="AN44" s="337"/>
      <c r="AO44" s="337"/>
      <c r="AP44" s="337"/>
      <c r="AQ44" s="337"/>
      <c r="AR44" s="337"/>
      <c r="AS44" s="337"/>
    </row>
    <row r="45" spans="2:45" ht="12" customHeight="1" x14ac:dyDescent="0.15">
      <c r="B45" s="463">
        <v>41137</v>
      </c>
      <c r="C45" s="464"/>
      <c r="D45" s="381">
        <v>41152</v>
      </c>
      <c r="E45" s="336">
        <v>597.97500000000002</v>
      </c>
      <c r="F45" s="336">
        <v>712.00500000000011</v>
      </c>
      <c r="G45" s="336">
        <v>635.61743354797977</v>
      </c>
      <c r="H45" s="336">
        <v>40701.300000000003</v>
      </c>
      <c r="I45" s="336">
        <v>640.5</v>
      </c>
      <c r="J45" s="336">
        <v>766.5</v>
      </c>
      <c r="K45" s="336">
        <v>702.47622959340674</v>
      </c>
      <c r="L45" s="336">
        <v>105203.5</v>
      </c>
      <c r="M45" s="336">
        <v>746.34</v>
      </c>
      <c r="N45" s="336">
        <v>976.5</v>
      </c>
      <c r="O45" s="336">
        <v>854.76755018012989</v>
      </c>
      <c r="P45" s="336">
        <v>10064.6</v>
      </c>
      <c r="Q45" s="336">
        <v>472.5</v>
      </c>
      <c r="R45" s="336">
        <v>577.5</v>
      </c>
      <c r="S45" s="336">
        <v>491.62983656205944</v>
      </c>
      <c r="T45" s="336">
        <v>27243.4</v>
      </c>
      <c r="U45" s="336">
        <v>504</v>
      </c>
      <c r="V45" s="336">
        <v>599.97</v>
      </c>
      <c r="W45" s="336">
        <v>531.68010683838872</v>
      </c>
      <c r="X45" s="336">
        <v>27417.1</v>
      </c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</row>
    <row r="46" spans="2:45" ht="12.75" customHeight="1" x14ac:dyDescent="0.15">
      <c r="B46" s="465"/>
      <c r="C46" s="466"/>
      <c r="D46" s="386"/>
      <c r="E46" s="339"/>
      <c r="F46" s="339"/>
      <c r="G46" s="339"/>
      <c r="H46" s="169"/>
      <c r="I46" s="339"/>
      <c r="J46" s="339"/>
      <c r="K46" s="339"/>
      <c r="L46" s="169"/>
      <c r="M46" s="339"/>
      <c r="N46" s="339"/>
      <c r="O46" s="339"/>
      <c r="P46" s="169"/>
      <c r="Q46" s="339"/>
      <c r="R46" s="339"/>
      <c r="S46" s="339"/>
      <c r="T46" s="169"/>
      <c r="U46" s="339"/>
      <c r="V46" s="339"/>
      <c r="W46" s="339"/>
      <c r="X46" s="339"/>
    </row>
    <row r="47" spans="2:45" ht="6" customHeight="1" x14ac:dyDescent="0.15">
      <c r="B47" s="179"/>
    </row>
    <row r="48" spans="2:45" ht="4.5" customHeight="1" x14ac:dyDescent="0.15">
      <c r="B48" s="220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</row>
    <row r="49" spans="2:25" ht="12.75" customHeight="1" x14ac:dyDescent="0.15">
      <c r="B49" s="179" t="s">
        <v>106</v>
      </c>
      <c r="C49" s="136" t="s">
        <v>249</v>
      </c>
      <c r="X49" s="337"/>
      <c r="Y49" s="135"/>
    </row>
    <row r="50" spans="2:25" x14ac:dyDescent="0.15">
      <c r="B50" s="220" t="s">
        <v>108</v>
      </c>
      <c r="C50" s="136" t="s">
        <v>359</v>
      </c>
      <c r="X50" s="337"/>
      <c r="Y50" s="135"/>
    </row>
    <row r="51" spans="2:25" x14ac:dyDescent="0.15">
      <c r="B51" s="220" t="s">
        <v>198</v>
      </c>
      <c r="C51" s="136" t="s">
        <v>109</v>
      </c>
      <c r="X51" s="337"/>
      <c r="Y51" s="135"/>
    </row>
    <row r="52" spans="2:25" x14ac:dyDescent="0.15">
      <c r="B52" s="220"/>
      <c r="X52" s="337"/>
      <c r="Y52" s="135"/>
    </row>
    <row r="53" spans="2:25" x14ac:dyDescent="0.15">
      <c r="K53" s="135"/>
      <c r="L53" s="135"/>
      <c r="M53" s="135"/>
      <c r="N53" s="135"/>
      <c r="O53" s="135"/>
      <c r="X53" s="337"/>
      <c r="Y53" s="135"/>
    </row>
    <row r="54" spans="2:25" x14ac:dyDescent="0.15"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337"/>
      <c r="Y54" s="135"/>
    </row>
    <row r="55" spans="2:25" ht="13.5" x14ac:dyDescent="0.15">
      <c r="K55" s="135"/>
      <c r="L55" s="494"/>
      <c r="M55" s="495"/>
      <c r="N55" s="494"/>
      <c r="O55" s="135"/>
      <c r="X55" s="337"/>
      <c r="Y55" s="135"/>
    </row>
    <row r="56" spans="2:25" ht="13.5" x14ac:dyDescent="0.15">
      <c r="K56" s="135"/>
      <c r="L56" s="494"/>
      <c r="M56" s="495"/>
      <c r="N56" s="494"/>
      <c r="O56" s="135"/>
      <c r="X56" s="337"/>
      <c r="Y56" s="135"/>
    </row>
    <row r="57" spans="2:25" x14ac:dyDescent="0.15"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337"/>
      <c r="Y57" s="135"/>
    </row>
    <row r="58" spans="2:25" x14ac:dyDescent="0.15">
      <c r="K58" s="135"/>
      <c r="L58" s="135"/>
      <c r="M58" s="135"/>
      <c r="N58" s="135"/>
      <c r="O58" s="135"/>
      <c r="X58" s="337"/>
      <c r="Y58" s="135"/>
    </row>
    <row r="59" spans="2:25" x14ac:dyDescent="0.15">
      <c r="X59" s="337"/>
      <c r="Y59" s="135"/>
    </row>
    <row r="60" spans="2:25" x14ac:dyDescent="0.15">
      <c r="X60" s="337"/>
      <c r="Y60" s="135"/>
    </row>
    <row r="61" spans="2:25" x14ac:dyDescent="0.15">
      <c r="X61" s="337"/>
      <c r="Y61" s="135"/>
    </row>
    <row r="62" spans="2:25" x14ac:dyDescent="0.15">
      <c r="X62" s="337"/>
      <c r="Y62" s="135"/>
    </row>
    <row r="63" spans="2:25" x14ac:dyDescent="0.15">
      <c r="X63" s="135"/>
      <c r="Y63" s="135"/>
    </row>
    <row r="64" spans="2:25" x14ac:dyDescent="0.15">
      <c r="X64" s="135"/>
      <c r="Y64" s="135"/>
    </row>
  </sheetData>
  <phoneticPr fontId="6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8"/>
  <sheetViews>
    <sheetView zoomScale="75" zoomScaleNormal="75" workbookViewId="0"/>
  </sheetViews>
  <sheetFormatPr defaultColWidth="7.5" defaultRowHeight="12" x14ac:dyDescent="0.15"/>
  <cols>
    <col min="1" max="1" width="1.625" style="136" customWidth="1"/>
    <col min="2" max="2" width="6.625" style="136" customWidth="1"/>
    <col min="3" max="3" width="2.875" style="136" customWidth="1"/>
    <col min="4" max="4" width="7.12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16384" width="7.5" style="136"/>
  </cols>
  <sheetData>
    <row r="1" spans="2:38" ht="15" customHeight="1" x14ac:dyDescent="0.15">
      <c r="B1" s="354"/>
      <c r="C1" s="354"/>
      <c r="D1" s="354"/>
    </row>
    <row r="2" spans="2:38" ht="12.75" customHeight="1" x14ac:dyDescent="0.15">
      <c r="B2" s="136" t="s">
        <v>360</v>
      </c>
      <c r="C2" s="321"/>
      <c r="D2" s="321"/>
    </row>
    <row r="3" spans="2:38" ht="12.75" customHeight="1" x14ac:dyDescent="0.15">
      <c r="B3" s="321"/>
      <c r="C3" s="321"/>
      <c r="D3" s="321"/>
      <c r="T3" s="137" t="s">
        <v>85</v>
      </c>
      <c r="V3" s="135"/>
      <c r="W3" s="135"/>
    </row>
    <row r="4" spans="2:38" ht="3.75" customHeight="1" x14ac:dyDescent="0.15"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V4" s="135"/>
      <c r="W4" s="135"/>
    </row>
    <row r="5" spans="2:38" ht="12" customHeight="1" x14ac:dyDescent="0.15">
      <c r="B5" s="301"/>
      <c r="C5" s="454" t="s">
        <v>258</v>
      </c>
      <c r="D5" s="455"/>
      <c r="E5" s="138" t="s">
        <v>361</v>
      </c>
      <c r="F5" s="456"/>
      <c r="G5" s="456"/>
      <c r="H5" s="457"/>
      <c r="I5" s="138" t="s">
        <v>362</v>
      </c>
      <c r="J5" s="456"/>
      <c r="K5" s="456"/>
      <c r="L5" s="457"/>
      <c r="M5" s="138" t="s">
        <v>363</v>
      </c>
      <c r="N5" s="456"/>
      <c r="O5" s="456"/>
      <c r="P5" s="457"/>
      <c r="Q5" s="138" t="s">
        <v>364</v>
      </c>
      <c r="R5" s="456"/>
      <c r="S5" s="456"/>
      <c r="T5" s="457"/>
      <c r="V5" s="337"/>
      <c r="W5" s="282"/>
      <c r="X5" s="282"/>
      <c r="Y5" s="282"/>
      <c r="Z5" s="282"/>
    </row>
    <row r="6" spans="2:38" ht="12" customHeight="1" x14ac:dyDescent="0.15">
      <c r="B6" s="161"/>
      <c r="C6" s="153"/>
      <c r="D6" s="166"/>
      <c r="E6" s="153"/>
      <c r="F6" s="458"/>
      <c r="G6" s="458"/>
      <c r="H6" s="459"/>
      <c r="I6" s="153"/>
      <c r="J6" s="458"/>
      <c r="K6" s="458"/>
      <c r="L6" s="459"/>
      <c r="M6" s="153"/>
      <c r="N6" s="458"/>
      <c r="O6" s="458"/>
      <c r="P6" s="459"/>
      <c r="Q6" s="153"/>
      <c r="R6" s="458"/>
      <c r="S6" s="458"/>
      <c r="T6" s="459"/>
      <c r="V6" s="337"/>
      <c r="W6" s="158"/>
      <c r="X6" s="158"/>
      <c r="Y6" s="158"/>
      <c r="Z6" s="158"/>
    </row>
    <row r="7" spans="2:38" ht="12" customHeight="1" x14ac:dyDescent="0.15">
      <c r="B7" s="331" t="s">
        <v>316</v>
      </c>
      <c r="C7" s="332"/>
      <c r="D7" s="333"/>
      <c r="E7" s="360" t="s">
        <v>275</v>
      </c>
      <c r="F7" s="360" t="s">
        <v>173</v>
      </c>
      <c r="G7" s="360" t="s">
        <v>276</v>
      </c>
      <c r="H7" s="360" t="s">
        <v>96</v>
      </c>
      <c r="I7" s="360" t="s">
        <v>275</v>
      </c>
      <c r="J7" s="360" t="s">
        <v>173</v>
      </c>
      <c r="K7" s="360" t="s">
        <v>276</v>
      </c>
      <c r="L7" s="360" t="s">
        <v>96</v>
      </c>
      <c r="M7" s="360" t="s">
        <v>275</v>
      </c>
      <c r="N7" s="360" t="s">
        <v>173</v>
      </c>
      <c r="O7" s="360" t="s">
        <v>276</v>
      </c>
      <c r="P7" s="360" t="s">
        <v>96</v>
      </c>
      <c r="Q7" s="360" t="s">
        <v>275</v>
      </c>
      <c r="R7" s="360" t="s">
        <v>173</v>
      </c>
      <c r="S7" s="360" t="s">
        <v>276</v>
      </c>
      <c r="T7" s="360" t="s">
        <v>96</v>
      </c>
      <c r="V7" s="337"/>
      <c r="W7" s="158"/>
      <c r="X7" s="158"/>
      <c r="Y7" s="158"/>
      <c r="Z7" s="158"/>
    </row>
    <row r="8" spans="2:38" ht="12" customHeight="1" x14ac:dyDescent="0.15">
      <c r="B8" s="153"/>
      <c r="C8" s="154"/>
      <c r="D8" s="166"/>
      <c r="E8" s="361"/>
      <c r="F8" s="361"/>
      <c r="G8" s="361" t="s">
        <v>277</v>
      </c>
      <c r="H8" s="361"/>
      <c r="I8" s="361"/>
      <c r="J8" s="361"/>
      <c r="K8" s="361" t="s">
        <v>277</v>
      </c>
      <c r="L8" s="361"/>
      <c r="M8" s="361"/>
      <c r="N8" s="361"/>
      <c r="O8" s="361" t="s">
        <v>277</v>
      </c>
      <c r="P8" s="361"/>
      <c r="Q8" s="361"/>
      <c r="R8" s="361"/>
      <c r="S8" s="361" t="s">
        <v>277</v>
      </c>
      <c r="T8" s="361"/>
      <c r="V8" s="337"/>
      <c r="W8" s="158"/>
      <c r="X8" s="158"/>
      <c r="Y8" s="158"/>
      <c r="Z8" s="158"/>
    </row>
    <row r="9" spans="2:38" ht="12" customHeight="1" x14ac:dyDescent="0.15">
      <c r="B9" s="334" t="s">
        <v>0</v>
      </c>
      <c r="C9" s="322">
        <v>21</v>
      </c>
      <c r="D9" s="159" t="s">
        <v>1</v>
      </c>
      <c r="E9" s="336">
        <v>695</v>
      </c>
      <c r="F9" s="336">
        <v>817</v>
      </c>
      <c r="G9" s="336">
        <v>767</v>
      </c>
      <c r="H9" s="336">
        <v>32890</v>
      </c>
      <c r="I9" s="336">
        <v>462</v>
      </c>
      <c r="J9" s="336">
        <v>662</v>
      </c>
      <c r="K9" s="336">
        <v>559</v>
      </c>
      <c r="L9" s="336">
        <v>290202</v>
      </c>
      <c r="M9" s="336">
        <v>546</v>
      </c>
      <c r="N9" s="336">
        <v>683</v>
      </c>
      <c r="O9" s="336">
        <v>594</v>
      </c>
      <c r="P9" s="336">
        <v>403917</v>
      </c>
      <c r="Q9" s="336">
        <v>680</v>
      </c>
      <c r="R9" s="336">
        <v>893</v>
      </c>
      <c r="S9" s="336">
        <v>790</v>
      </c>
      <c r="T9" s="336">
        <v>18540</v>
      </c>
      <c r="V9" s="158"/>
      <c r="W9" s="158"/>
      <c r="X9" s="158"/>
      <c r="Y9" s="158"/>
      <c r="Z9" s="158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</row>
    <row r="10" spans="2:38" ht="12" customHeight="1" x14ac:dyDescent="0.15">
      <c r="B10" s="162"/>
      <c r="C10" s="322">
        <v>22</v>
      </c>
      <c r="D10" s="165"/>
      <c r="E10" s="336">
        <v>705</v>
      </c>
      <c r="F10" s="336">
        <v>893</v>
      </c>
      <c r="G10" s="336">
        <v>784</v>
      </c>
      <c r="H10" s="336">
        <v>10642</v>
      </c>
      <c r="I10" s="336">
        <v>494</v>
      </c>
      <c r="J10" s="336">
        <v>662</v>
      </c>
      <c r="K10" s="336">
        <v>557</v>
      </c>
      <c r="L10" s="336">
        <v>251727</v>
      </c>
      <c r="M10" s="336">
        <v>525</v>
      </c>
      <c r="N10" s="336">
        <v>704</v>
      </c>
      <c r="O10" s="336">
        <v>567</v>
      </c>
      <c r="P10" s="336">
        <v>380763</v>
      </c>
      <c r="Q10" s="336">
        <v>704</v>
      </c>
      <c r="R10" s="336">
        <v>814</v>
      </c>
      <c r="S10" s="336">
        <v>800</v>
      </c>
      <c r="T10" s="340">
        <v>11545</v>
      </c>
      <c r="V10" s="337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</row>
    <row r="11" spans="2:38" ht="12" customHeight="1" x14ac:dyDescent="0.15">
      <c r="B11" s="341"/>
      <c r="C11" s="299">
        <v>23</v>
      </c>
      <c r="D11" s="166"/>
      <c r="E11" s="167">
        <v>653.41499999999996</v>
      </c>
      <c r="F11" s="167">
        <v>871.5</v>
      </c>
      <c r="G11" s="168">
        <v>742.1296182912323</v>
      </c>
      <c r="H11" s="167">
        <v>14574.500000000002</v>
      </c>
      <c r="I11" s="167">
        <v>482.79</v>
      </c>
      <c r="J11" s="167">
        <v>619.91999999999996</v>
      </c>
      <c r="K11" s="167">
        <v>525.85754393484785</v>
      </c>
      <c r="L11" s="167">
        <v>222879.19999999998</v>
      </c>
      <c r="M11" s="167">
        <v>504</v>
      </c>
      <c r="N11" s="167">
        <v>703.5</v>
      </c>
      <c r="O11" s="167">
        <v>533.44628197055113</v>
      </c>
      <c r="P11" s="167">
        <v>313867.3</v>
      </c>
      <c r="Q11" s="167">
        <v>703.5</v>
      </c>
      <c r="R11" s="167">
        <v>892.5</v>
      </c>
      <c r="S11" s="167">
        <v>783.45513749999998</v>
      </c>
      <c r="T11" s="168">
        <v>10405</v>
      </c>
      <c r="V11" s="282"/>
      <c r="W11" s="158"/>
      <c r="X11" s="158"/>
      <c r="Y11" s="158"/>
      <c r="Z11" s="158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</row>
    <row r="12" spans="2:38" ht="12" customHeight="1" x14ac:dyDescent="0.15">
      <c r="B12" s="162" t="s">
        <v>262</v>
      </c>
      <c r="C12" s="322">
        <v>12</v>
      </c>
      <c r="D12" s="165" t="s">
        <v>280</v>
      </c>
      <c r="E12" s="336">
        <v>735</v>
      </c>
      <c r="F12" s="336">
        <v>819</v>
      </c>
      <c r="G12" s="336">
        <v>773.49432739059966</v>
      </c>
      <c r="H12" s="336">
        <v>857.30000000000007</v>
      </c>
      <c r="I12" s="336">
        <v>488.14499999999998</v>
      </c>
      <c r="J12" s="336">
        <v>566.89499999999998</v>
      </c>
      <c r="K12" s="336">
        <v>507.02570739197193</v>
      </c>
      <c r="L12" s="336">
        <v>22078.799999999999</v>
      </c>
      <c r="M12" s="336">
        <v>514.18500000000006</v>
      </c>
      <c r="N12" s="336">
        <v>598.5</v>
      </c>
      <c r="O12" s="336">
        <v>526.08960688519016</v>
      </c>
      <c r="P12" s="336">
        <v>30606</v>
      </c>
      <c r="Q12" s="336">
        <v>714</v>
      </c>
      <c r="R12" s="336">
        <v>882</v>
      </c>
      <c r="S12" s="336">
        <v>777.99040540540545</v>
      </c>
      <c r="T12" s="340">
        <v>505</v>
      </c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135"/>
    </row>
    <row r="13" spans="2:38" ht="12" customHeight="1" x14ac:dyDescent="0.15">
      <c r="B13" s="162" t="s">
        <v>264</v>
      </c>
      <c r="C13" s="322">
        <v>1</v>
      </c>
      <c r="D13" s="165" t="s">
        <v>280</v>
      </c>
      <c r="E13" s="336">
        <v>703.5</v>
      </c>
      <c r="F13" s="336">
        <v>808.71</v>
      </c>
      <c r="G13" s="336">
        <v>768.14494875549042</v>
      </c>
      <c r="H13" s="336">
        <v>599.30000000000007</v>
      </c>
      <c r="I13" s="336">
        <v>493.5</v>
      </c>
      <c r="J13" s="336">
        <v>553.875</v>
      </c>
      <c r="K13" s="336">
        <v>512.08880767040091</v>
      </c>
      <c r="L13" s="336">
        <v>16079.900000000001</v>
      </c>
      <c r="M13" s="336">
        <v>514.5</v>
      </c>
      <c r="N13" s="336">
        <v>567</v>
      </c>
      <c r="O13" s="336">
        <v>525.35595825475968</v>
      </c>
      <c r="P13" s="336">
        <v>28419.7</v>
      </c>
      <c r="Q13" s="336">
        <v>714</v>
      </c>
      <c r="R13" s="336">
        <v>825.61500000000001</v>
      </c>
      <c r="S13" s="336">
        <v>794.64</v>
      </c>
      <c r="T13" s="340">
        <v>285</v>
      </c>
      <c r="V13" s="337"/>
      <c r="W13" s="337"/>
      <c r="X13" s="337"/>
      <c r="Y13" s="337"/>
      <c r="Z13" s="337"/>
      <c r="AA13" s="337"/>
      <c r="AB13" s="337"/>
      <c r="AC13" s="337"/>
      <c r="AD13" s="337"/>
      <c r="AE13" s="337"/>
      <c r="AF13" s="337"/>
      <c r="AG13" s="337"/>
      <c r="AH13" s="337"/>
      <c r="AI13" s="337"/>
      <c r="AJ13" s="337"/>
      <c r="AK13" s="337"/>
      <c r="AL13" s="135"/>
    </row>
    <row r="14" spans="2:38" ht="12" customHeight="1" x14ac:dyDescent="0.15">
      <c r="B14" s="162"/>
      <c r="C14" s="322">
        <v>2</v>
      </c>
      <c r="D14" s="165"/>
      <c r="E14" s="336">
        <v>682.5</v>
      </c>
      <c r="F14" s="336">
        <v>811.75500000000011</v>
      </c>
      <c r="G14" s="340">
        <v>729.47805755395689</v>
      </c>
      <c r="H14" s="336">
        <v>579.70000000000005</v>
      </c>
      <c r="I14" s="336">
        <v>483</v>
      </c>
      <c r="J14" s="336">
        <v>569.83500000000004</v>
      </c>
      <c r="K14" s="336">
        <v>505.91662450672879</v>
      </c>
      <c r="L14" s="336">
        <v>17312.400000000001</v>
      </c>
      <c r="M14" s="336">
        <v>504</v>
      </c>
      <c r="N14" s="336">
        <v>569.73</v>
      </c>
      <c r="O14" s="336">
        <v>525.75691470054448</v>
      </c>
      <c r="P14" s="336">
        <v>20059.400000000001</v>
      </c>
      <c r="Q14" s="336">
        <v>731.11500000000001</v>
      </c>
      <c r="R14" s="336">
        <v>787.5</v>
      </c>
      <c r="S14" s="336">
        <v>746.97</v>
      </c>
      <c r="T14" s="340">
        <v>510</v>
      </c>
      <c r="V14" s="337"/>
      <c r="W14" s="337"/>
      <c r="X14" s="337"/>
      <c r="Y14" s="337"/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37"/>
      <c r="AL14" s="135"/>
    </row>
    <row r="15" spans="2:38" ht="12" customHeight="1" x14ac:dyDescent="0.15">
      <c r="B15" s="162"/>
      <c r="C15" s="322">
        <v>3</v>
      </c>
      <c r="D15" s="165"/>
      <c r="E15" s="336">
        <v>682.5</v>
      </c>
      <c r="F15" s="336">
        <v>816.06000000000006</v>
      </c>
      <c r="G15" s="336">
        <v>711.79011274934965</v>
      </c>
      <c r="H15" s="336">
        <v>417.29999999999995</v>
      </c>
      <c r="I15" s="336">
        <v>472.5</v>
      </c>
      <c r="J15" s="336">
        <v>546</v>
      </c>
      <c r="K15" s="336">
        <v>499.15687177597658</v>
      </c>
      <c r="L15" s="336">
        <v>18539.900000000001</v>
      </c>
      <c r="M15" s="336">
        <v>504</v>
      </c>
      <c r="N15" s="336">
        <v>582.75</v>
      </c>
      <c r="O15" s="336">
        <v>519.14081007941093</v>
      </c>
      <c r="P15" s="336">
        <v>41308.300000000003</v>
      </c>
      <c r="Q15" s="336">
        <v>703.5</v>
      </c>
      <c r="R15" s="336">
        <v>795.375</v>
      </c>
      <c r="S15" s="336">
        <v>744.39985074626873</v>
      </c>
      <c r="T15" s="340">
        <v>710</v>
      </c>
      <c r="V15" s="337"/>
      <c r="W15" s="337"/>
      <c r="X15" s="337"/>
      <c r="Y15" s="337"/>
      <c r="Z15" s="337"/>
      <c r="AA15" s="337"/>
      <c r="AB15" s="337"/>
      <c r="AC15" s="337"/>
      <c r="AD15" s="337"/>
      <c r="AE15" s="337"/>
      <c r="AF15" s="337"/>
      <c r="AG15" s="337"/>
      <c r="AH15" s="337"/>
      <c r="AI15" s="337"/>
      <c r="AJ15" s="337"/>
      <c r="AK15" s="337"/>
      <c r="AL15" s="135"/>
    </row>
    <row r="16" spans="2:38" ht="12" customHeight="1" x14ac:dyDescent="0.15">
      <c r="B16" s="162"/>
      <c r="C16" s="322">
        <v>4</v>
      </c>
      <c r="D16" s="165"/>
      <c r="E16" s="336">
        <v>654.67500000000007</v>
      </c>
      <c r="F16" s="336">
        <v>808.5</v>
      </c>
      <c r="G16" s="336">
        <v>745.07380073800744</v>
      </c>
      <c r="H16" s="336">
        <v>240.9</v>
      </c>
      <c r="I16" s="336">
        <v>472.5</v>
      </c>
      <c r="J16" s="336">
        <v>577.5</v>
      </c>
      <c r="K16" s="336">
        <v>497.45093464338498</v>
      </c>
      <c r="L16" s="336">
        <v>48807.3</v>
      </c>
      <c r="M16" s="336">
        <v>525</v>
      </c>
      <c r="N16" s="336">
        <v>756</v>
      </c>
      <c r="O16" s="336">
        <v>549.91138069523629</v>
      </c>
      <c r="P16" s="336">
        <v>108644.3</v>
      </c>
      <c r="Q16" s="336">
        <v>714</v>
      </c>
      <c r="R16" s="336">
        <v>840</v>
      </c>
      <c r="S16" s="336">
        <v>742.80463764005117</v>
      </c>
      <c r="T16" s="340">
        <v>1672.8</v>
      </c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135"/>
    </row>
    <row r="17" spans="2:38" ht="12" customHeight="1" x14ac:dyDescent="0.15">
      <c r="B17" s="162"/>
      <c r="C17" s="322">
        <v>5</v>
      </c>
      <c r="D17" s="165"/>
      <c r="E17" s="336">
        <v>714</v>
      </c>
      <c r="F17" s="336">
        <v>808.5</v>
      </c>
      <c r="G17" s="336">
        <v>760.78435672514615</v>
      </c>
      <c r="H17" s="336">
        <v>347.5</v>
      </c>
      <c r="I17" s="336">
        <v>525</v>
      </c>
      <c r="J17" s="336">
        <v>588</v>
      </c>
      <c r="K17" s="336">
        <v>560.25230195980089</v>
      </c>
      <c r="L17" s="336">
        <v>19735.099999999999</v>
      </c>
      <c r="M17" s="336">
        <v>630</v>
      </c>
      <c r="N17" s="336">
        <v>756</v>
      </c>
      <c r="O17" s="336">
        <v>651.75562445918661</v>
      </c>
      <c r="P17" s="336">
        <v>45715.4</v>
      </c>
      <c r="Q17" s="336">
        <v>703.5</v>
      </c>
      <c r="R17" s="336">
        <v>840</v>
      </c>
      <c r="S17" s="336">
        <v>740.3366177818516</v>
      </c>
      <c r="T17" s="340">
        <v>1836.8</v>
      </c>
      <c r="V17" s="337"/>
      <c r="W17" s="337"/>
      <c r="X17" s="337"/>
      <c r="Y17" s="337"/>
      <c r="Z17" s="337"/>
      <c r="AA17" s="337"/>
      <c r="AB17" s="337"/>
      <c r="AC17" s="337"/>
      <c r="AD17" s="337"/>
      <c r="AE17" s="337"/>
      <c r="AF17" s="337"/>
      <c r="AG17" s="337"/>
      <c r="AH17" s="337"/>
      <c r="AI17" s="337"/>
      <c r="AJ17" s="337"/>
      <c r="AK17" s="337"/>
      <c r="AL17" s="135"/>
    </row>
    <row r="18" spans="2:38" ht="12" customHeight="1" x14ac:dyDescent="0.15">
      <c r="B18" s="162"/>
      <c r="C18" s="322">
        <v>6</v>
      </c>
      <c r="D18" s="165"/>
      <c r="E18" s="336">
        <v>714</v>
      </c>
      <c r="F18" s="336">
        <v>787.5</v>
      </c>
      <c r="G18" s="336">
        <v>735.40929535232385</v>
      </c>
      <c r="H18" s="336">
        <v>286.2</v>
      </c>
      <c r="I18" s="336">
        <v>525</v>
      </c>
      <c r="J18" s="336">
        <v>610.57500000000005</v>
      </c>
      <c r="K18" s="336">
        <v>566.08668087714659</v>
      </c>
      <c r="L18" s="336">
        <v>13107.4</v>
      </c>
      <c r="M18" s="336">
        <v>588</v>
      </c>
      <c r="N18" s="336">
        <v>682.5</v>
      </c>
      <c r="O18" s="336">
        <v>623.21297624030012</v>
      </c>
      <c r="P18" s="336">
        <v>52997.100000000006</v>
      </c>
      <c r="Q18" s="336">
        <v>693</v>
      </c>
      <c r="R18" s="336">
        <v>840</v>
      </c>
      <c r="S18" s="336">
        <v>744.65942139905098</v>
      </c>
      <c r="T18" s="340">
        <v>1243.3</v>
      </c>
      <c r="V18" s="337"/>
      <c r="W18" s="337"/>
      <c r="X18" s="337"/>
      <c r="Y18" s="337"/>
      <c r="Z18" s="337"/>
      <c r="AA18" s="337"/>
      <c r="AB18" s="337"/>
      <c r="AC18" s="337"/>
      <c r="AD18" s="337"/>
      <c r="AE18" s="337"/>
      <c r="AF18" s="337"/>
      <c r="AG18" s="337"/>
      <c r="AH18" s="337"/>
      <c r="AI18" s="337"/>
      <c r="AJ18" s="337"/>
      <c r="AK18" s="337"/>
      <c r="AL18" s="135"/>
    </row>
    <row r="19" spans="2:38" ht="12" customHeight="1" x14ac:dyDescent="0.15">
      <c r="B19" s="162"/>
      <c r="C19" s="322">
        <v>7</v>
      </c>
      <c r="D19" s="165"/>
      <c r="E19" s="336">
        <v>714</v>
      </c>
      <c r="F19" s="340">
        <v>787.5</v>
      </c>
      <c r="G19" s="336">
        <v>719.46052087639521</v>
      </c>
      <c r="H19" s="336">
        <v>1749.1</v>
      </c>
      <c r="I19" s="336">
        <v>472.5</v>
      </c>
      <c r="J19" s="336">
        <v>577.5</v>
      </c>
      <c r="K19" s="336">
        <v>538.26040956855502</v>
      </c>
      <c r="L19" s="336">
        <v>24464.9</v>
      </c>
      <c r="M19" s="336">
        <v>518.49</v>
      </c>
      <c r="N19" s="336">
        <v>714</v>
      </c>
      <c r="O19" s="336">
        <v>576.3980076605601</v>
      </c>
      <c r="P19" s="336">
        <v>137839.29999999999</v>
      </c>
      <c r="Q19" s="336">
        <v>693</v>
      </c>
      <c r="R19" s="336">
        <v>840</v>
      </c>
      <c r="S19" s="336">
        <v>741.37185461323395</v>
      </c>
      <c r="T19" s="340">
        <v>1341.1</v>
      </c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7"/>
      <c r="AK19" s="337"/>
      <c r="AL19" s="135"/>
    </row>
    <row r="20" spans="2:38" ht="12" customHeight="1" x14ac:dyDescent="0.15">
      <c r="B20" s="341"/>
      <c r="C20" s="299">
        <v>8</v>
      </c>
      <c r="D20" s="166"/>
      <c r="E20" s="339">
        <v>682.5</v>
      </c>
      <c r="F20" s="339">
        <v>787.5</v>
      </c>
      <c r="G20" s="339">
        <v>730.8939641109298</v>
      </c>
      <c r="H20" s="339">
        <v>786.59999999999991</v>
      </c>
      <c r="I20" s="339">
        <v>472.5</v>
      </c>
      <c r="J20" s="339">
        <v>577.5</v>
      </c>
      <c r="K20" s="339">
        <v>520.7850722498448</v>
      </c>
      <c r="L20" s="339">
        <v>25291.599999999999</v>
      </c>
      <c r="M20" s="339">
        <v>556.5</v>
      </c>
      <c r="N20" s="339">
        <v>682.5</v>
      </c>
      <c r="O20" s="339">
        <v>586.13346694403583</v>
      </c>
      <c r="P20" s="339">
        <v>127992.29999999999</v>
      </c>
      <c r="Q20" s="339">
        <v>682.5</v>
      </c>
      <c r="R20" s="339">
        <v>813.75</v>
      </c>
      <c r="S20" s="339">
        <v>718.78929515418497</v>
      </c>
      <c r="T20" s="338">
        <v>1515</v>
      </c>
      <c r="V20" s="337"/>
      <c r="W20" s="337"/>
      <c r="X20" s="337"/>
      <c r="Y20" s="337"/>
      <c r="Z20" s="337"/>
      <c r="AA20" s="337"/>
      <c r="AB20" s="337"/>
      <c r="AC20" s="337"/>
      <c r="AD20" s="337"/>
      <c r="AE20" s="337"/>
      <c r="AF20" s="337"/>
      <c r="AG20" s="337"/>
      <c r="AH20" s="337"/>
      <c r="AI20" s="337"/>
      <c r="AJ20" s="337"/>
      <c r="AK20" s="337"/>
      <c r="AL20" s="135"/>
    </row>
    <row r="21" spans="2:38" ht="12" customHeight="1" x14ac:dyDescent="0.15">
      <c r="B21" s="461"/>
      <c r="C21" s="462"/>
      <c r="D21" s="377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V21" s="337"/>
      <c r="W21" s="337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135"/>
    </row>
    <row r="22" spans="2:38" ht="12" customHeight="1" x14ac:dyDescent="0.15">
      <c r="B22" s="477"/>
      <c r="C22" s="478"/>
      <c r="D22" s="375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135"/>
    </row>
    <row r="23" spans="2:38" ht="12" customHeight="1" x14ac:dyDescent="0.15">
      <c r="B23" s="463">
        <v>41122</v>
      </c>
      <c r="C23" s="464"/>
      <c r="D23" s="381">
        <v>41136</v>
      </c>
      <c r="E23" s="336">
        <v>714</v>
      </c>
      <c r="F23" s="336">
        <v>758.31000000000006</v>
      </c>
      <c r="G23" s="336">
        <v>730.26906779661022</v>
      </c>
      <c r="H23" s="336">
        <v>296.89999999999998</v>
      </c>
      <c r="I23" s="336">
        <v>472.5</v>
      </c>
      <c r="J23" s="336">
        <v>567</v>
      </c>
      <c r="K23" s="336">
        <v>515.31674916658289</v>
      </c>
      <c r="L23" s="336">
        <v>15861.6</v>
      </c>
      <c r="M23" s="336">
        <v>577.5</v>
      </c>
      <c r="N23" s="336">
        <v>682.5</v>
      </c>
      <c r="O23" s="336">
        <v>589.15114590462201</v>
      </c>
      <c r="P23" s="336">
        <v>30581.1</v>
      </c>
      <c r="Q23" s="336">
        <v>682.5</v>
      </c>
      <c r="R23" s="336">
        <v>787.5</v>
      </c>
      <c r="S23" s="336">
        <v>714.55681818181813</v>
      </c>
      <c r="T23" s="336">
        <v>790</v>
      </c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135"/>
    </row>
    <row r="24" spans="2:38" ht="12" customHeight="1" x14ac:dyDescent="0.15">
      <c r="B24" s="463">
        <v>41137</v>
      </c>
      <c r="C24" s="464"/>
      <c r="D24" s="381">
        <v>41152</v>
      </c>
      <c r="E24" s="336">
        <v>682.5</v>
      </c>
      <c r="F24" s="336">
        <v>787.5</v>
      </c>
      <c r="G24" s="336">
        <v>731.50646054453159</v>
      </c>
      <c r="H24" s="336">
        <v>489.7</v>
      </c>
      <c r="I24" s="336">
        <v>472.5</v>
      </c>
      <c r="J24" s="336">
        <v>577.5</v>
      </c>
      <c r="K24" s="336">
        <v>525.4699751896834</v>
      </c>
      <c r="L24" s="336">
        <v>9430</v>
      </c>
      <c r="M24" s="336">
        <v>556.5</v>
      </c>
      <c r="N24" s="336">
        <v>682.5</v>
      </c>
      <c r="O24" s="336">
        <v>583.81729956184176</v>
      </c>
      <c r="P24" s="336">
        <v>97411.199999999997</v>
      </c>
      <c r="Q24" s="233">
        <v>687.75</v>
      </c>
      <c r="R24" s="233">
        <v>813.75</v>
      </c>
      <c r="S24" s="233">
        <v>724.67021052631583</v>
      </c>
      <c r="T24" s="336">
        <v>725</v>
      </c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</row>
    <row r="25" spans="2:38" ht="15.75" customHeight="1" x14ac:dyDescent="0.15">
      <c r="B25" s="496"/>
      <c r="C25" s="154"/>
      <c r="D25" s="386"/>
      <c r="E25" s="339"/>
      <c r="F25" s="339"/>
      <c r="G25" s="339"/>
      <c r="H25" s="169"/>
      <c r="I25" s="339"/>
      <c r="J25" s="339"/>
      <c r="K25" s="339"/>
      <c r="L25" s="166"/>
      <c r="M25" s="339"/>
      <c r="N25" s="339"/>
      <c r="O25" s="339"/>
      <c r="P25" s="169"/>
      <c r="Q25" s="339"/>
      <c r="R25" s="339"/>
      <c r="S25" s="339"/>
      <c r="T25" s="166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</row>
    <row r="26" spans="2:38" ht="12" customHeight="1" x14ac:dyDescent="0.15"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</row>
    <row r="27" spans="2:38" ht="12" customHeight="1" x14ac:dyDescent="0.15">
      <c r="T27" s="337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</row>
    <row r="28" spans="2:38" ht="12" customHeight="1" x14ac:dyDescent="0.15"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337"/>
    </row>
    <row r="29" spans="2:38" ht="12" customHeight="1" x14ac:dyDescent="0.15"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337"/>
      <c r="U29" s="178"/>
      <c r="V29" s="178"/>
      <c r="W29" s="178"/>
      <c r="X29" s="178"/>
    </row>
    <row r="30" spans="2:38" ht="12" customHeight="1" x14ac:dyDescent="0.15">
      <c r="T30" s="337"/>
    </row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6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7"/>
  <sheetViews>
    <sheetView zoomScale="75" zoomScaleNormal="75" workbookViewId="0"/>
  </sheetViews>
  <sheetFormatPr defaultColWidth="7.5" defaultRowHeight="12" x14ac:dyDescent="0.15"/>
  <cols>
    <col min="1" max="1" width="0.5" style="499" customWidth="1"/>
    <col min="2" max="2" width="5.625" style="499" customWidth="1"/>
    <col min="3" max="3" width="2.75" style="499" customWidth="1"/>
    <col min="4" max="4" width="6" style="499" customWidth="1"/>
    <col min="5" max="5" width="5.5" style="499" customWidth="1"/>
    <col min="6" max="7" width="5.875" style="499" customWidth="1"/>
    <col min="8" max="8" width="8.5" style="499" customWidth="1"/>
    <col min="9" max="9" width="5.75" style="499" customWidth="1"/>
    <col min="10" max="11" width="5.875" style="499" customWidth="1"/>
    <col min="12" max="12" width="8" style="499" customWidth="1"/>
    <col min="13" max="13" width="5.5" style="499" customWidth="1"/>
    <col min="14" max="15" width="5.875" style="499" customWidth="1"/>
    <col min="16" max="16" width="7.625" style="499" bestFit="1" customWidth="1"/>
    <col min="17" max="17" width="5.375" style="499" customWidth="1"/>
    <col min="18" max="19" width="5.875" style="499" customWidth="1"/>
    <col min="20" max="20" width="7.625" style="499" bestFit="1" customWidth="1"/>
    <col min="21" max="21" width="5.375" style="499" customWidth="1"/>
    <col min="22" max="23" width="5.875" style="499" customWidth="1"/>
    <col min="24" max="24" width="7.625" style="499" bestFit="1" customWidth="1"/>
    <col min="25" max="16384" width="7.5" style="499"/>
  </cols>
  <sheetData>
    <row r="1" spans="2:31" ht="19.5" customHeight="1" x14ac:dyDescent="0.15">
      <c r="B1" s="497" t="s">
        <v>365</v>
      </c>
      <c r="C1" s="498"/>
      <c r="D1" s="498"/>
      <c r="E1" s="498"/>
      <c r="F1" s="498"/>
      <c r="G1" s="498"/>
      <c r="H1" s="498"/>
    </row>
    <row r="2" spans="2:31" x14ac:dyDescent="0.15">
      <c r="B2" s="499" t="s">
        <v>83</v>
      </c>
      <c r="Z2" s="498"/>
    </row>
    <row r="3" spans="2:31" x14ac:dyDescent="0.15">
      <c r="B3" s="499" t="s">
        <v>366</v>
      </c>
      <c r="X3" s="500" t="s">
        <v>224</v>
      </c>
      <c r="Z3" s="498"/>
    </row>
    <row r="4" spans="2:31" ht="6" customHeight="1" x14ac:dyDescent="0.15">
      <c r="B4" s="501"/>
      <c r="C4" s="501"/>
      <c r="D4" s="501"/>
      <c r="E4" s="501"/>
      <c r="F4" s="501"/>
      <c r="G4" s="501"/>
      <c r="H4" s="501"/>
      <c r="I4" s="501"/>
      <c r="J4" s="501"/>
      <c r="K4" s="501"/>
      <c r="L4" s="501"/>
      <c r="M4" s="501"/>
      <c r="N4" s="501"/>
      <c r="Z4" s="498"/>
    </row>
    <row r="5" spans="2:31" ht="13.5" customHeight="1" x14ac:dyDescent="0.15">
      <c r="B5" s="502"/>
      <c r="C5" s="503" t="s">
        <v>86</v>
      </c>
      <c r="D5" s="504"/>
      <c r="E5" s="733" t="s">
        <v>367</v>
      </c>
      <c r="F5" s="734"/>
      <c r="G5" s="734"/>
      <c r="H5" s="735"/>
      <c r="I5" s="733" t="s">
        <v>368</v>
      </c>
      <c r="J5" s="734"/>
      <c r="K5" s="734"/>
      <c r="L5" s="735"/>
      <c r="M5" s="733" t="s">
        <v>369</v>
      </c>
      <c r="N5" s="734"/>
      <c r="O5" s="734"/>
      <c r="P5" s="735"/>
      <c r="Q5" s="733" t="s">
        <v>273</v>
      </c>
      <c r="R5" s="734"/>
      <c r="S5" s="734"/>
      <c r="T5" s="735"/>
      <c r="U5" s="733" t="s">
        <v>131</v>
      </c>
      <c r="V5" s="734"/>
      <c r="W5" s="734"/>
      <c r="X5" s="735"/>
      <c r="Z5" s="164"/>
      <c r="AA5" s="158"/>
      <c r="AB5" s="164"/>
      <c r="AC5" s="158"/>
      <c r="AD5" s="158"/>
      <c r="AE5" s="158"/>
    </row>
    <row r="6" spans="2:31" ht="13.5" x14ac:dyDescent="0.15">
      <c r="B6" s="509" t="s">
        <v>274</v>
      </c>
      <c r="C6" s="510"/>
      <c r="D6" s="511"/>
      <c r="E6" s="512" t="s">
        <v>136</v>
      </c>
      <c r="F6" s="513" t="s">
        <v>370</v>
      </c>
      <c r="G6" s="514" t="s">
        <v>371</v>
      </c>
      <c r="H6" s="513" t="s">
        <v>96</v>
      </c>
      <c r="I6" s="512" t="s">
        <v>136</v>
      </c>
      <c r="J6" s="513" t="s">
        <v>370</v>
      </c>
      <c r="K6" s="514" t="s">
        <v>371</v>
      </c>
      <c r="L6" s="513" t="s">
        <v>96</v>
      </c>
      <c r="M6" s="512" t="s">
        <v>136</v>
      </c>
      <c r="N6" s="513" t="s">
        <v>370</v>
      </c>
      <c r="O6" s="514" t="s">
        <v>371</v>
      </c>
      <c r="P6" s="513" t="s">
        <v>96</v>
      </c>
      <c r="Q6" s="512" t="s">
        <v>136</v>
      </c>
      <c r="R6" s="513" t="s">
        <v>370</v>
      </c>
      <c r="S6" s="514" t="s">
        <v>371</v>
      </c>
      <c r="T6" s="513" t="s">
        <v>96</v>
      </c>
      <c r="U6" s="512" t="s">
        <v>136</v>
      </c>
      <c r="V6" s="513" t="s">
        <v>370</v>
      </c>
      <c r="W6" s="514" t="s">
        <v>371</v>
      </c>
      <c r="X6" s="513" t="s">
        <v>96</v>
      </c>
      <c r="Z6" s="164"/>
      <c r="AA6" s="158"/>
      <c r="AB6" s="164"/>
      <c r="AC6" s="158"/>
      <c r="AD6" s="158"/>
      <c r="AE6" s="158"/>
    </row>
    <row r="7" spans="2:31" ht="13.5" x14ac:dyDescent="0.15">
      <c r="B7" s="515"/>
      <c r="C7" s="516"/>
      <c r="D7" s="516"/>
      <c r="E7" s="517"/>
      <c r="F7" s="518"/>
      <c r="G7" s="519" t="s">
        <v>97</v>
      </c>
      <c r="H7" s="518"/>
      <c r="I7" s="517"/>
      <c r="J7" s="518"/>
      <c r="K7" s="519" t="s">
        <v>97</v>
      </c>
      <c r="L7" s="518"/>
      <c r="M7" s="517"/>
      <c r="N7" s="518"/>
      <c r="O7" s="519" t="s">
        <v>97</v>
      </c>
      <c r="P7" s="518"/>
      <c r="Q7" s="517"/>
      <c r="R7" s="518"/>
      <c r="S7" s="519" t="s">
        <v>97</v>
      </c>
      <c r="T7" s="518"/>
      <c r="U7" s="517"/>
      <c r="V7" s="518"/>
      <c r="W7" s="519" t="s">
        <v>97</v>
      </c>
      <c r="X7" s="518"/>
      <c r="Z7" s="164"/>
      <c r="AA7" s="158"/>
      <c r="AB7" s="164"/>
      <c r="AC7" s="158"/>
      <c r="AD7" s="158"/>
      <c r="AE7" s="158"/>
    </row>
    <row r="8" spans="2:31" ht="13.5" customHeight="1" x14ac:dyDescent="0.15">
      <c r="B8" s="520" t="s">
        <v>0</v>
      </c>
      <c r="C8" s="498">
        <v>19</v>
      </c>
      <c r="D8" s="499" t="s">
        <v>1</v>
      </c>
      <c r="E8" s="521">
        <v>2730</v>
      </c>
      <c r="F8" s="522">
        <v>4200</v>
      </c>
      <c r="G8" s="523">
        <v>3291</v>
      </c>
      <c r="H8" s="522">
        <v>137694</v>
      </c>
      <c r="I8" s="521">
        <v>2100</v>
      </c>
      <c r="J8" s="522">
        <v>2940</v>
      </c>
      <c r="K8" s="523">
        <v>2607</v>
      </c>
      <c r="L8" s="522">
        <v>191027</v>
      </c>
      <c r="M8" s="521">
        <v>1365</v>
      </c>
      <c r="N8" s="522">
        <v>2415</v>
      </c>
      <c r="O8" s="523">
        <v>2024</v>
      </c>
      <c r="P8" s="522">
        <v>137902</v>
      </c>
      <c r="Q8" s="521">
        <v>6510</v>
      </c>
      <c r="R8" s="522">
        <v>7875</v>
      </c>
      <c r="S8" s="523">
        <v>7009</v>
      </c>
      <c r="T8" s="522">
        <v>35713</v>
      </c>
      <c r="U8" s="521">
        <v>5250</v>
      </c>
      <c r="V8" s="522">
        <v>6510</v>
      </c>
      <c r="W8" s="523">
        <v>5737</v>
      </c>
      <c r="X8" s="522">
        <v>95998</v>
      </c>
      <c r="Y8" s="498"/>
      <c r="Z8" s="247"/>
      <c r="AA8" s="158"/>
      <c r="AB8" s="247"/>
      <c r="AC8" s="158"/>
      <c r="AD8" s="158"/>
      <c r="AE8" s="158"/>
    </row>
    <row r="9" spans="2:31" ht="13.5" customHeight="1" x14ac:dyDescent="0.15">
      <c r="B9" s="520"/>
      <c r="C9" s="498">
        <v>20</v>
      </c>
      <c r="E9" s="521">
        <v>2363</v>
      </c>
      <c r="F9" s="522">
        <v>3885</v>
      </c>
      <c r="G9" s="523">
        <v>2966</v>
      </c>
      <c r="H9" s="522">
        <v>161395</v>
      </c>
      <c r="I9" s="521">
        <v>1890</v>
      </c>
      <c r="J9" s="522">
        <v>2974</v>
      </c>
      <c r="K9" s="523">
        <v>2494</v>
      </c>
      <c r="L9" s="522">
        <v>225932</v>
      </c>
      <c r="M9" s="521">
        <v>1365</v>
      </c>
      <c r="N9" s="522">
        <v>2205</v>
      </c>
      <c r="O9" s="523">
        <v>1912</v>
      </c>
      <c r="P9" s="522">
        <v>152430</v>
      </c>
      <c r="Q9" s="521">
        <v>6090</v>
      </c>
      <c r="R9" s="522">
        <v>7350</v>
      </c>
      <c r="S9" s="523">
        <v>6793</v>
      </c>
      <c r="T9" s="522">
        <v>40325</v>
      </c>
      <c r="U9" s="521">
        <v>4200</v>
      </c>
      <c r="V9" s="522">
        <v>6458</v>
      </c>
      <c r="W9" s="523">
        <v>5140</v>
      </c>
      <c r="X9" s="522">
        <v>111778</v>
      </c>
      <c r="Y9" s="498"/>
      <c r="Z9" s="247"/>
      <c r="AA9" s="158"/>
      <c r="AB9" s="247"/>
      <c r="AC9" s="158"/>
      <c r="AD9" s="158"/>
      <c r="AE9" s="158"/>
    </row>
    <row r="10" spans="2:31" ht="13.5" customHeight="1" x14ac:dyDescent="0.15">
      <c r="B10" s="520"/>
      <c r="C10" s="498">
        <v>21</v>
      </c>
      <c r="D10" s="498"/>
      <c r="E10" s="521">
        <v>2205</v>
      </c>
      <c r="F10" s="522">
        <v>3885</v>
      </c>
      <c r="G10" s="523">
        <v>2895</v>
      </c>
      <c r="H10" s="522">
        <v>226388</v>
      </c>
      <c r="I10" s="521">
        <v>1890</v>
      </c>
      <c r="J10" s="522">
        <v>2940</v>
      </c>
      <c r="K10" s="523">
        <v>2475</v>
      </c>
      <c r="L10" s="522">
        <v>238329</v>
      </c>
      <c r="M10" s="521">
        <v>1260</v>
      </c>
      <c r="N10" s="522">
        <v>2191</v>
      </c>
      <c r="O10" s="523">
        <v>1760</v>
      </c>
      <c r="P10" s="522">
        <v>132131</v>
      </c>
      <c r="Q10" s="521">
        <v>4935</v>
      </c>
      <c r="R10" s="522">
        <v>7497</v>
      </c>
      <c r="S10" s="523">
        <v>5946</v>
      </c>
      <c r="T10" s="522">
        <v>46995</v>
      </c>
      <c r="U10" s="521">
        <v>3885</v>
      </c>
      <c r="V10" s="522">
        <v>5775</v>
      </c>
      <c r="W10" s="523">
        <v>4612</v>
      </c>
      <c r="X10" s="522">
        <v>106636</v>
      </c>
      <c r="Y10" s="498"/>
      <c r="Z10" s="164"/>
      <c r="AA10" s="498"/>
      <c r="AB10" s="164"/>
      <c r="AC10" s="498"/>
      <c r="AD10" s="498"/>
      <c r="AE10" s="498"/>
    </row>
    <row r="11" spans="2:31" ht="13.5" customHeight="1" x14ac:dyDescent="0.15">
      <c r="B11" s="520"/>
      <c r="C11" s="498">
        <v>22</v>
      </c>
      <c r="D11" s="524"/>
      <c r="E11" s="522">
        <v>2100</v>
      </c>
      <c r="F11" s="522">
        <v>3885</v>
      </c>
      <c r="G11" s="525">
        <v>2830</v>
      </c>
      <c r="H11" s="522">
        <v>187560</v>
      </c>
      <c r="I11" s="522">
        <v>1869</v>
      </c>
      <c r="J11" s="522">
        <v>2940</v>
      </c>
      <c r="K11" s="522">
        <v>2413</v>
      </c>
      <c r="L11" s="522">
        <v>227953</v>
      </c>
      <c r="M11" s="522">
        <v>1365</v>
      </c>
      <c r="N11" s="522">
        <v>2056</v>
      </c>
      <c r="O11" s="522">
        <v>1707</v>
      </c>
      <c r="P11" s="522">
        <v>150204</v>
      </c>
      <c r="Q11" s="522">
        <v>4725</v>
      </c>
      <c r="R11" s="522">
        <v>6510</v>
      </c>
      <c r="S11" s="522">
        <v>5678</v>
      </c>
      <c r="T11" s="522">
        <v>52831</v>
      </c>
      <c r="U11" s="522">
        <v>3885</v>
      </c>
      <c r="V11" s="522">
        <v>5565</v>
      </c>
      <c r="W11" s="522">
        <v>4621</v>
      </c>
      <c r="X11" s="522">
        <v>105802</v>
      </c>
      <c r="Y11" s="498"/>
      <c r="Z11" s="164"/>
      <c r="AA11" s="158"/>
      <c r="AB11" s="164"/>
      <c r="AC11" s="158"/>
      <c r="AD11" s="158"/>
      <c r="AE11" s="158"/>
    </row>
    <row r="12" spans="2:31" ht="13.5" customHeight="1" x14ac:dyDescent="0.15">
      <c r="B12" s="526"/>
      <c r="C12" s="501">
        <v>23</v>
      </c>
      <c r="D12" s="527"/>
      <c r="E12" s="167">
        <v>1995</v>
      </c>
      <c r="F12" s="167">
        <v>3675</v>
      </c>
      <c r="G12" s="167">
        <v>2731.6543158027753</v>
      </c>
      <c r="H12" s="167">
        <v>187258.59999999998</v>
      </c>
      <c r="I12" s="167">
        <v>1837.5</v>
      </c>
      <c r="J12" s="167">
        <v>2730</v>
      </c>
      <c r="K12" s="167">
        <v>2391.0349921187594</v>
      </c>
      <c r="L12" s="167">
        <v>201312.80000000002</v>
      </c>
      <c r="M12" s="167">
        <v>1312.5</v>
      </c>
      <c r="N12" s="167">
        <v>1995</v>
      </c>
      <c r="O12" s="167">
        <v>1676.1515516971997</v>
      </c>
      <c r="P12" s="167">
        <v>107369.79999999999</v>
      </c>
      <c r="Q12" s="167">
        <v>5040</v>
      </c>
      <c r="R12" s="167">
        <v>6825</v>
      </c>
      <c r="S12" s="167">
        <v>5805.0642123605076</v>
      </c>
      <c r="T12" s="167">
        <v>48404.700000000004</v>
      </c>
      <c r="U12" s="167">
        <v>3780</v>
      </c>
      <c r="V12" s="167">
        <v>5565</v>
      </c>
      <c r="W12" s="167">
        <v>4623.7033696402696</v>
      </c>
      <c r="X12" s="167">
        <v>112836.59999999998</v>
      </c>
      <c r="Y12" s="498"/>
      <c r="Z12" s="523"/>
      <c r="AA12" s="158"/>
      <c r="AB12" s="523"/>
      <c r="AC12" s="158"/>
      <c r="AD12" s="158"/>
      <c r="AE12" s="158"/>
    </row>
    <row r="13" spans="2:31" ht="13.5" customHeight="1" x14ac:dyDescent="0.15">
      <c r="B13" s="160" t="s">
        <v>372</v>
      </c>
      <c r="C13" s="150">
        <v>8</v>
      </c>
      <c r="D13" s="165" t="s">
        <v>373</v>
      </c>
      <c r="E13" s="522">
        <v>1995</v>
      </c>
      <c r="F13" s="522">
        <v>2730</v>
      </c>
      <c r="G13" s="522">
        <v>2527.4772605466655</v>
      </c>
      <c r="H13" s="522">
        <v>14478.400000000001</v>
      </c>
      <c r="I13" s="522">
        <v>1890</v>
      </c>
      <c r="J13" s="522">
        <v>2310</v>
      </c>
      <c r="K13" s="522">
        <v>2116.3028307781037</v>
      </c>
      <c r="L13" s="522">
        <v>13888.9</v>
      </c>
      <c r="M13" s="522">
        <v>1575</v>
      </c>
      <c r="N13" s="522">
        <v>1942.5</v>
      </c>
      <c r="O13" s="522">
        <v>1747.4786621783037</v>
      </c>
      <c r="P13" s="522">
        <v>7347</v>
      </c>
      <c r="Q13" s="522">
        <v>5460</v>
      </c>
      <c r="R13" s="522">
        <v>6090</v>
      </c>
      <c r="S13" s="522">
        <v>5786.7914029683561</v>
      </c>
      <c r="T13" s="522">
        <v>4164.2000000000007</v>
      </c>
      <c r="U13" s="522">
        <v>4200</v>
      </c>
      <c r="V13" s="522">
        <v>4830</v>
      </c>
      <c r="W13" s="522">
        <v>4526.5060165139466</v>
      </c>
      <c r="X13" s="525">
        <v>14172</v>
      </c>
      <c r="Y13" s="498"/>
      <c r="Z13" s="523"/>
      <c r="AB13" s="523"/>
    </row>
    <row r="14" spans="2:31" ht="13.5" customHeight="1" x14ac:dyDescent="0.15">
      <c r="B14" s="160"/>
      <c r="C14" s="150">
        <v>9</v>
      </c>
      <c r="D14" s="165"/>
      <c r="E14" s="522">
        <v>2394</v>
      </c>
      <c r="F14" s="522">
        <v>2940</v>
      </c>
      <c r="G14" s="522">
        <v>2681.8435258870891</v>
      </c>
      <c r="H14" s="522">
        <v>11064.699999999999</v>
      </c>
      <c r="I14" s="522">
        <v>1837.5</v>
      </c>
      <c r="J14" s="522">
        <v>2331</v>
      </c>
      <c r="K14" s="522">
        <v>2098.2602524680369</v>
      </c>
      <c r="L14" s="522">
        <v>12968.3</v>
      </c>
      <c r="M14" s="522">
        <v>1470</v>
      </c>
      <c r="N14" s="522">
        <v>1890</v>
      </c>
      <c r="O14" s="522">
        <v>1686.8372521495</v>
      </c>
      <c r="P14" s="522">
        <v>7152.2</v>
      </c>
      <c r="Q14" s="522">
        <v>5775</v>
      </c>
      <c r="R14" s="522">
        <v>6510</v>
      </c>
      <c r="S14" s="522">
        <v>5996.724546866908</v>
      </c>
      <c r="T14" s="522">
        <v>2954.6</v>
      </c>
      <c r="U14" s="522">
        <v>4200</v>
      </c>
      <c r="V14" s="522">
        <v>5040</v>
      </c>
      <c r="W14" s="522">
        <v>4626.4430340557283</v>
      </c>
      <c r="X14" s="525">
        <v>6458</v>
      </c>
      <c r="Y14" s="498"/>
      <c r="Z14" s="523"/>
      <c r="AB14" s="523"/>
    </row>
    <row r="15" spans="2:31" ht="13.5" customHeight="1" x14ac:dyDescent="0.15">
      <c r="B15" s="160"/>
      <c r="C15" s="150">
        <v>10</v>
      </c>
      <c r="D15" s="165"/>
      <c r="E15" s="522">
        <v>2415</v>
      </c>
      <c r="F15" s="522">
        <v>3045</v>
      </c>
      <c r="G15" s="522">
        <v>2819.0618321091956</v>
      </c>
      <c r="H15" s="522">
        <v>12651.2</v>
      </c>
      <c r="I15" s="522">
        <v>2047.5</v>
      </c>
      <c r="J15" s="522">
        <v>2625</v>
      </c>
      <c r="K15" s="522">
        <v>2309.3440648435726</v>
      </c>
      <c r="L15" s="522">
        <v>14802.8</v>
      </c>
      <c r="M15" s="522">
        <v>1312.5</v>
      </c>
      <c r="N15" s="522">
        <v>1890</v>
      </c>
      <c r="O15" s="522">
        <v>1633.2503112728664</v>
      </c>
      <c r="P15" s="522">
        <v>6117.3</v>
      </c>
      <c r="Q15" s="522">
        <v>5775</v>
      </c>
      <c r="R15" s="522">
        <v>6300</v>
      </c>
      <c r="S15" s="522">
        <v>5953.9473399653989</v>
      </c>
      <c r="T15" s="522">
        <v>2887.7</v>
      </c>
      <c r="U15" s="522">
        <v>4200</v>
      </c>
      <c r="V15" s="522">
        <v>5040</v>
      </c>
      <c r="W15" s="522">
        <v>4632.6427451342124</v>
      </c>
      <c r="X15" s="525">
        <v>9811.5999999999985</v>
      </c>
      <c r="Y15" s="498"/>
      <c r="Z15" s="523"/>
    </row>
    <row r="16" spans="2:31" ht="13.5" customHeight="1" x14ac:dyDescent="0.15">
      <c r="B16" s="160"/>
      <c r="C16" s="150">
        <v>11</v>
      </c>
      <c r="D16" s="165"/>
      <c r="E16" s="522">
        <v>2835</v>
      </c>
      <c r="F16" s="522">
        <v>3360</v>
      </c>
      <c r="G16" s="522">
        <v>3071.1608100251919</v>
      </c>
      <c r="H16" s="522">
        <v>14053.599999999999</v>
      </c>
      <c r="I16" s="522">
        <v>2100</v>
      </c>
      <c r="J16" s="522">
        <v>2730</v>
      </c>
      <c r="K16" s="522">
        <v>2510.7409616974373</v>
      </c>
      <c r="L16" s="522">
        <v>18773.099999999999</v>
      </c>
      <c r="M16" s="522">
        <v>1312.5</v>
      </c>
      <c r="N16" s="522">
        <v>1890</v>
      </c>
      <c r="O16" s="522">
        <v>1614.6665928643727</v>
      </c>
      <c r="P16" s="522">
        <v>9237.7999999999993</v>
      </c>
      <c r="Q16" s="522">
        <v>5670</v>
      </c>
      <c r="R16" s="522">
        <v>6615</v>
      </c>
      <c r="S16" s="522">
        <v>6028.2414240635171</v>
      </c>
      <c r="T16" s="522">
        <v>4190.1000000000004</v>
      </c>
      <c r="U16" s="522">
        <v>4200</v>
      </c>
      <c r="V16" s="522">
        <v>5250</v>
      </c>
      <c r="W16" s="522">
        <v>4740.6451281157397</v>
      </c>
      <c r="X16" s="525">
        <v>11936.900000000001</v>
      </c>
      <c r="Y16" s="498"/>
      <c r="Z16" s="523"/>
    </row>
    <row r="17" spans="2:26" ht="13.5" customHeight="1" x14ac:dyDescent="0.15">
      <c r="B17" s="160"/>
      <c r="C17" s="150">
        <v>12</v>
      </c>
      <c r="D17" s="165"/>
      <c r="E17" s="522">
        <v>2940</v>
      </c>
      <c r="F17" s="522">
        <v>3570</v>
      </c>
      <c r="G17" s="522">
        <v>3224.9154945217647</v>
      </c>
      <c r="H17" s="522">
        <v>25534.400000000001</v>
      </c>
      <c r="I17" s="522">
        <v>2100</v>
      </c>
      <c r="J17" s="522">
        <v>2730</v>
      </c>
      <c r="K17" s="522">
        <v>2550.4346380391412</v>
      </c>
      <c r="L17" s="522">
        <v>21114</v>
      </c>
      <c r="M17" s="522">
        <v>1417.5</v>
      </c>
      <c r="N17" s="522">
        <v>1890</v>
      </c>
      <c r="O17" s="522">
        <v>1553.4514443761525</v>
      </c>
      <c r="P17" s="522">
        <v>11890.2</v>
      </c>
      <c r="Q17" s="522">
        <v>5775</v>
      </c>
      <c r="R17" s="522">
        <v>6825</v>
      </c>
      <c r="S17" s="522">
        <v>6250.0118971061102</v>
      </c>
      <c r="T17" s="522">
        <v>5565.9</v>
      </c>
      <c r="U17" s="522">
        <v>4410</v>
      </c>
      <c r="V17" s="522">
        <v>5565</v>
      </c>
      <c r="W17" s="522">
        <v>4960.4602338823252</v>
      </c>
      <c r="X17" s="525">
        <v>12146.3</v>
      </c>
      <c r="Y17" s="498"/>
      <c r="Z17" s="523"/>
    </row>
    <row r="18" spans="2:26" ht="13.5" customHeight="1" x14ac:dyDescent="0.15">
      <c r="B18" s="160" t="s">
        <v>374</v>
      </c>
      <c r="C18" s="150">
        <v>1</v>
      </c>
      <c r="D18" s="165" t="s">
        <v>373</v>
      </c>
      <c r="E18" s="522">
        <v>2625</v>
      </c>
      <c r="F18" s="522">
        <v>3423</v>
      </c>
      <c r="G18" s="522">
        <v>3043.4691548426895</v>
      </c>
      <c r="H18" s="522">
        <v>27366.000000000004</v>
      </c>
      <c r="I18" s="522">
        <v>2310</v>
      </c>
      <c r="J18" s="522">
        <v>2730</v>
      </c>
      <c r="K18" s="522">
        <v>2488.2534208579887</v>
      </c>
      <c r="L18" s="522">
        <v>22481.3</v>
      </c>
      <c r="M18" s="522">
        <v>1312.5</v>
      </c>
      <c r="N18" s="522">
        <v>1890</v>
      </c>
      <c r="O18" s="522">
        <v>1479.2651116951381</v>
      </c>
      <c r="P18" s="522">
        <v>7206.7999999999993</v>
      </c>
      <c r="Q18" s="522">
        <v>5775</v>
      </c>
      <c r="R18" s="522">
        <v>6825</v>
      </c>
      <c r="S18" s="522">
        <v>6269.4132029339862</v>
      </c>
      <c r="T18" s="522">
        <v>3282.2999999999997</v>
      </c>
      <c r="U18" s="522">
        <v>4200</v>
      </c>
      <c r="V18" s="522">
        <v>5565</v>
      </c>
      <c r="W18" s="522">
        <v>4767.4393979229662</v>
      </c>
      <c r="X18" s="525">
        <v>7441.7999999999993</v>
      </c>
      <c r="Y18" s="498"/>
      <c r="Z18" s="523"/>
    </row>
    <row r="19" spans="2:26" ht="13.5" customHeight="1" x14ac:dyDescent="0.15">
      <c r="B19" s="160"/>
      <c r="C19" s="150">
        <v>2</v>
      </c>
      <c r="D19" s="165"/>
      <c r="E19" s="522">
        <v>2520</v>
      </c>
      <c r="F19" s="522">
        <v>3150</v>
      </c>
      <c r="G19" s="522">
        <v>2807.5548905654341</v>
      </c>
      <c r="H19" s="522">
        <v>13674.6</v>
      </c>
      <c r="I19" s="522">
        <v>2194.5</v>
      </c>
      <c r="J19" s="522">
        <v>2625</v>
      </c>
      <c r="K19" s="522">
        <v>2430.1569073337123</v>
      </c>
      <c r="L19" s="522">
        <v>18080.199999999997</v>
      </c>
      <c r="M19" s="522">
        <v>1365</v>
      </c>
      <c r="N19" s="522">
        <v>1785</v>
      </c>
      <c r="O19" s="522">
        <v>1484.3655579732672</v>
      </c>
      <c r="P19" s="522">
        <v>12148.8</v>
      </c>
      <c r="Q19" s="522">
        <v>5565</v>
      </c>
      <c r="R19" s="522">
        <v>6720</v>
      </c>
      <c r="S19" s="522">
        <v>6041.8316018766764</v>
      </c>
      <c r="T19" s="522">
        <v>3832.3</v>
      </c>
      <c r="U19" s="522">
        <v>4200</v>
      </c>
      <c r="V19" s="522">
        <v>5040</v>
      </c>
      <c r="W19" s="522">
        <v>4582.4425558058574</v>
      </c>
      <c r="X19" s="525">
        <v>8068.1</v>
      </c>
      <c r="Y19" s="498"/>
      <c r="Z19" s="523"/>
    </row>
    <row r="20" spans="2:26" ht="13.5" customHeight="1" x14ac:dyDescent="0.15">
      <c r="B20" s="160"/>
      <c r="C20" s="150">
        <v>3</v>
      </c>
      <c r="D20" s="165"/>
      <c r="E20" s="522">
        <v>2100</v>
      </c>
      <c r="F20" s="522">
        <v>2835</v>
      </c>
      <c r="G20" s="522">
        <v>2620.9538172285038</v>
      </c>
      <c r="H20" s="522">
        <v>11907.9</v>
      </c>
      <c r="I20" s="522">
        <v>1890</v>
      </c>
      <c r="J20" s="522">
        <v>2566.83</v>
      </c>
      <c r="K20" s="522">
        <v>2370.1745053608929</v>
      </c>
      <c r="L20" s="522">
        <v>14293.2</v>
      </c>
      <c r="M20" s="522">
        <v>1470</v>
      </c>
      <c r="N20" s="522">
        <v>1890</v>
      </c>
      <c r="O20" s="522">
        <v>1639.6321325866506</v>
      </c>
      <c r="P20" s="522">
        <v>10908</v>
      </c>
      <c r="Q20" s="522">
        <v>5565</v>
      </c>
      <c r="R20" s="522">
        <v>6615</v>
      </c>
      <c r="S20" s="522">
        <v>6130.9758024072207</v>
      </c>
      <c r="T20" s="522">
        <v>3423.1</v>
      </c>
      <c r="U20" s="522">
        <v>4200</v>
      </c>
      <c r="V20" s="522">
        <v>5040</v>
      </c>
      <c r="W20" s="522">
        <v>4672.8731897987955</v>
      </c>
      <c r="X20" s="525">
        <v>6394.2000000000007</v>
      </c>
      <c r="Y20" s="498"/>
      <c r="Z20" s="543"/>
    </row>
    <row r="21" spans="2:26" ht="13.5" customHeight="1" x14ac:dyDescent="0.15">
      <c r="B21" s="160"/>
      <c r="C21" s="150">
        <v>4</v>
      </c>
      <c r="D21" s="165"/>
      <c r="E21" s="522">
        <v>2100</v>
      </c>
      <c r="F21" s="522">
        <v>3150</v>
      </c>
      <c r="G21" s="525">
        <v>2698.4854079519719</v>
      </c>
      <c r="H21" s="522">
        <v>16466.5</v>
      </c>
      <c r="I21" s="522">
        <v>1890</v>
      </c>
      <c r="J21" s="522">
        <v>2520</v>
      </c>
      <c r="K21" s="522">
        <v>2253.8536287089014</v>
      </c>
      <c r="L21" s="522">
        <v>11808</v>
      </c>
      <c r="M21" s="522">
        <v>1470</v>
      </c>
      <c r="N21" s="522">
        <v>1995</v>
      </c>
      <c r="O21" s="522">
        <v>1633.4883984432731</v>
      </c>
      <c r="P21" s="522">
        <v>10547.1</v>
      </c>
      <c r="Q21" s="522">
        <v>5460</v>
      </c>
      <c r="R21" s="522">
        <v>6825</v>
      </c>
      <c r="S21" s="522">
        <v>6092.9849776896381</v>
      </c>
      <c r="T21" s="522">
        <v>5133.7</v>
      </c>
      <c r="U21" s="522">
        <v>4042.5</v>
      </c>
      <c r="V21" s="522">
        <v>5040</v>
      </c>
      <c r="W21" s="522">
        <v>4526.3783516048088</v>
      </c>
      <c r="X21" s="525">
        <v>5917.2000000000007</v>
      </c>
      <c r="Y21" s="498"/>
      <c r="Z21" s="498"/>
    </row>
    <row r="22" spans="2:26" ht="13.5" customHeight="1" x14ac:dyDescent="0.15">
      <c r="B22" s="160"/>
      <c r="C22" s="150">
        <v>5</v>
      </c>
      <c r="D22" s="165"/>
      <c r="E22" s="522">
        <v>2310</v>
      </c>
      <c r="F22" s="522">
        <v>3150</v>
      </c>
      <c r="G22" s="522">
        <v>2684.2663874305122</v>
      </c>
      <c r="H22" s="522">
        <v>20305.500000000004</v>
      </c>
      <c r="I22" s="522">
        <v>1890</v>
      </c>
      <c r="J22" s="522">
        <v>2415</v>
      </c>
      <c r="K22" s="522">
        <v>2140.119082526332</v>
      </c>
      <c r="L22" s="522">
        <v>15473.400000000001</v>
      </c>
      <c r="M22" s="522">
        <v>1417.5</v>
      </c>
      <c r="N22" s="522">
        <v>1995</v>
      </c>
      <c r="O22" s="522">
        <v>1732.8587320223071</v>
      </c>
      <c r="P22" s="522">
        <v>9791.7999999999993</v>
      </c>
      <c r="Q22" s="522">
        <v>5565</v>
      </c>
      <c r="R22" s="522">
        <v>6825</v>
      </c>
      <c r="S22" s="522">
        <v>6224.9080013363409</v>
      </c>
      <c r="T22" s="522">
        <v>5669.3</v>
      </c>
      <c r="U22" s="522">
        <v>4147.5</v>
      </c>
      <c r="V22" s="522">
        <v>5145</v>
      </c>
      <c r="W22" s="522">
        <v>4675.1040464425178</v>
      </c>
      <c r="X22" s="525">
        <v>7738.1</v>
      </c>
      <c r="Y22" s="498"/>
      <c r="Z22" s="498"/>
    </row>
    <row r="23" spans="2:26" ht="13.5" customHeight="1" x14ac:dyDescent="0.15">
      <c r="B23" s="160"/>
      <c r="C23" s="150">
        <v>6</v>
      </c>
      <c r="D23" s="165"/>
      <c r="E23" s="522">
        <v>2205</v>
      </c>
      <c r="F23" s="522">
        <v>3255</v>
      </c>
      <c r="G23" s="522">
        <v>2645.9554857556795</v>
      </c>
      <c r="H23" s="522">
        <v>17191.2</v>
      </c>
      <c r="I23" s="522">
        <v>1837.5</v>
      </c>
      <c r="J23" s="522">
        <v>2415</v>
      </c>
      <c r="K23" s="522">
        <v>2141.1971105527641</v>
      </c>
      <c r="L23" s="522">
        <v>12760.899999999998</v>
      </c>
      <c r="M23" s="522">
        <v>1470</v>
      </c>
      <c r="N23" s="522">
        <v>1995</v>
      </c>
      <c r="O23" s="522">
        <v>1719.6420176297747</v>
      </c>
      <c r="P23" s="522">
        <v>8828.1</v>
      </c>
      <c r="Q23" s="522">
        <v>5775</v>
      </c>
      <c r="R23" s="522">
        <v>6825</v>
      </c>
      <c r="S23" s="522">
        <v>6329.3686128699737</v>
      </c>
      <c r="T23" s="522">
        <v>4552.4000000000005</v>
      </c>
      <c r="U23" s="522">
        <v>4200</v>
      </c>
      <c r="V23" s="522">
        <v>5145</v>
      </c>
      <c r="W23" s="522">
        <v>4710.9669579344873</v>
      </c>
      <c r="X23" s="525">
        <v>9007.6</v>
      </c>
      <c r="Y23" s="498"/>
      <c r="Z23" s="498"/>
    </row>
    <row r="24" spans="2:26" ht="13.5" customHeight="1" x14ac:dyDescent="0.15">
      <c r="B24" s="160"/>
      <c r="C24" s="150">
        <v>7</v>
      </c>
      <c r="D24" s="165"/>
      <c r="E24" s="522">
        <v>2205</v>
      </c>
      <c r="F24" s="522">
        <v>3045</v>
      </c>
      <c r="G24" s="522">
        <v>2645.0311889836603</v>
      </c>
      <c r="H24" s="522">
        <v>16696.099999999999</v>
      </c>
      <c r="I24" s="522">
        <v>1837.5</v>
      </c>
      <c r="J24" s="522">
        <v>2415</v>
      </c>
      <c r="K24" s="522">
        <v>2105.5821972546069</v>
      </c>
      <c r="L24" s="522">
        <v>13054.5</v>
      </c>
      <c r="M24" s="522">
        <v>1470</v>
      </c>
      <c r="N24" s="522">
        <v>1995</v>
      </c>
      <c r="O24" s="522">
        <v>1826.9921076368009</v>
      </c>
      <c r="P24" s="522">
        <v>9613.1999999999989</v>
      </c>
      <c r="Q24" s="522">
        <v>5775</v>
      </c>
      <c r="R24" s="522">
        <v>6951</v>
      </c>
      <c r="S24" s="522">
        <v>6326.6966037735865</v>
      </c>
      <c r="T24" s="522">
        <v>4135.0999999999995</v>
      </c>
      <c r="U24" s="522">
        <v>4200</v>
      </c>
      <c r="V24" s="522">
        <v>5145</v>
      </c>
      <c r="W24" s="522">
        <v>4837.2472154963689</v>
      </c>
      <c r="X24" s="525">
        <v>6525.7</v>
      </c>
      <c r="Y24" s="498"/>
      <c r="Z24" s="498"/>
    </row>
    <row r="25" spans="2:26" ht="13.5" customHeight="1" x14ac:dyDescent="0.15">
      <c r="B25" s="153"/>
      <c r="C25" s="157">
        <v>8</v>
      </c>
      <c r="D25" s="166"/>
      <c r="E25" s="529">
        <v>2205</v>
      </c>
      <c r="F25" s="529">
        <v>3150</v>
      </c>
      <c r="G25" s="529">
        <v>2630.5871877318823</v>
      </c>
      <c r="H25" s="529">
        <v>27149.499999999996</v>
      </c>
      <c r="I25" s="529">
        <v>1877.7149999999999</v>
      </c>
      <c r="J25" s="529">
        <v>2362.5</v>
      </c>
      <c r="K25" s="529">
        <v>2102.485153747069</v>
      </c>
      <c r="L25" s="529">
        <v>15211.1</v>
      </c>
      <c r="M25" s="529">
        <v>1575</v>
      </c>
      <c r="N25" s="529">
        <v>1995</v>
      </c>
      <c r="O25" s="529">
        <v>1846.4489942528737</v>
      </c>
      <c r="P25" s="529">
        <v>14510.099999999999</v>
      </c>
      <c r="Q25" s="529">
        <v>5565</v>
      </c>
      <c r="R25" s="529">
        <v>6825</v>
      </c>
      <c r="S25" s="529">
        <v>6265.458141365837</v>
      </c>
      <c r="T25" s="529">
        <v>6322.8</v>
      </c>
      <c r="U25" s="529">
        <v>4515</v>
      </c>
      <c r="V25" s="529">
        <v>5250</v>
      </c>
      <c r="W25" s="529">
        <v>4848.35442962254</v>
      </c>
      <c r="X25" s="528">
        <v>10481.200000000001</v>
      </c>
      <c r="Y25" s="498"/>
    </row>
    <row r="26" spans="2:26" ht="13.5" customHeight="1" x14ac:dyDescent="0.15">
      <c r="B26" s="187"/>
      <c r="C26" s="204"/>
      <c r="D26" s="205"/>
      <c r="E26" s="520"/>
      <c r="F26" s="530"/>
      <c r="G26" s="498"/>
      <c r="H26" s="530"/>
      <c r="I26" s="520"/>
      <c r="J26" s="530"/>
      <c r="K26" s="498"/>
      <c r="L26" s="530"/>
      <c r="M26" s="520"/>
      <c r="N26" s="530"/>
      <c r="O26" s="498"/>
      <c r="P26" s="530"/>
      <c r="Q26" s="520"/>
      <c r="R26" s="530"/>
      <c r="S26" s="498"/>
      <c r="T26" s="530"/>
      <c r="U26" s="520"/>
      <c r="V26" s="530"/>
      <c r="W26" s="498"/>
      <c r="X26" s="530"/>
      <c r="Y26" s="498"/>
    </row>
    <row r="27" spans="2:26" ht="13.5" customHeight="1" x14ac:dyDescent="0.15">
      <c r="B27" s="249"/>
      <c r="C27" s="189"/>
      <c r="D27" s="205"/>
      <c r="E27" s="520"/>
      <c r="F27" s="530"/>
      <c r="G27" s="498"/>
      <c r="H27" s="522"/>
      <c r="I27" s="520"/>
      <c r="J27" s="530"/>
      <c r="K27" s="498"/>
      <c r="L27" s="522"/>
      <c r="M27" s="520"/>
      <c r="N27" s="530"/>
      <c r="O27" s="498"/>
      <c r="P27" s="522"/>
      <c r="Q27" s="520"/>
      <c r="R27" s="530"/>
      <c r="S27" s="498"/>
      <c r="T27" s="522"/>
      <c r="U27" s="520"/>
      <c r="V27" s="530"/>
      <c r="W27" s="498"/>
      <c r="X27" s="522"/>
      <c r="Y27" s="498"/>
    </row>
    <row r="28" spans="2:26" ht="13.5" customHeight="1" x14ac:dyDescent="0.15">
      <c r="B28" s="249" t="s">
        <v>124</v>
      </c>
      <c r="C28" s="204"/>
      <c r="D28" s="205"/>
      <c r="E28" s="520"/>
      <c r="F28" s="530"/>
      <c r="G28" s="498"/>
      <c r="H28" s="530"/>
      <c r="I28" s="520"/>
      <c r="J28" s="530"/>
      <c r="K28" s="498"/>
      <c r="L28" s="530"/>
      <c r="M28" s="520"/>
      <c r="N28" s="530"/>
      <c r="O28" s="498"/>
      <c r="P28" s="530"/>
      <c r="Q28" s="520"/>
      <c r="R28" s="530"/>
      <c r="S28" s="498"/>
      <c r="T28" s="530"/>
      <c r="U28" s="520"/>
      <c r="V28" s="530"/>
      <c r="W28" s="498"/>
      <c r="X28" s="530"/>
      <c r="Y28" s="498"/>
    </row>
    <row r="29" spans="2:26" ht="13.5" customHeight="1" x14ac:dyDescent="0.15">
      <c r="B29" s="531">
        <v>41122</v>
      </c>
      <c r="C29" s="207"/>
      <c r="D29" s="208">
        <v>41128</v>
      </c>
      <c r="E29" s="233">
        <v>2205</v>
      </c>
      <c r="F29" s="233">
        <v>3150</v>
      </c>
      <c r="G29" s="233">
        <v>2608.0965535738242</v>
      </c>
      <c r="H29" s="522">
        <v>4480.8999999999996</v>
      </c>
      <c r="I29" s="233">
        <v>1890</v>
      </c>
      <c r="J29" s="233">
        <v>2310</v>
      </c>
      <c r="K29" s="233">
        <v>2127.7236842105267</v>
      </c>
      <c r="L29" s="522">
        <v>2795.5</v>
      </c>
      <c r="M29" s="233">
        <v>1575</v>
      </c>
      <c r="N29" s="233">
        <v>1995</v>
      </c>
      <c r="O29" s="233">
        <v>1918.697154471545</v>
      </c>
      <c r="P29" s="522">
        <v>3028.9</v>
      </c>
      <c r="Q29" s="233">
        <v>5565</v>
      </c>
      <c r="R29" s="233">
        <v>6825</v>
      </c>
      <c r="S29" s="233">
        <v>6218.198234590066</v>
      </c>
      <c r="T29" s="522">
        <v>1305.5999999999999</v>
      </c>
      <c r="U29" s="233">
        <v>4620</v>
      </c>
      <c r="V29" s="233">
        <v>5250</v>
      </c>
      <c r="W29" s="233">
        <v>4887.8379549393403</v>
      </c>
      <c r="X29" s="522">
        <v>2653.7</v>
      </c>
      <c r="Y29" s="498"/>
    </row>
    <row r="30" spans="2:26" ht="13.5" customHeight="1" x14ac:dyDescent="0.15">
      <c r="B30" s="532" t="s">
        <v>125</v>
      </c>
      <c r="C30" s="207"/>
      <c r="D30" s="208"/>
      <c r="E30" s="520"/>
      <c r="F30" s="530"/>
      <c r="G30" s="498"/>
      <c r="H30" s="530"/>
      <c r="I30" s="520"/>
      <c r="J30" s="530"/>
      <c r="K30" s="498"/>
      <c r="L30" s="530"/>
      <c r="M30" s="520"/>
      <c r="N30" s="530"/>
      <c r="O30" s="498"/>
      <c r="P30" s="530"/>
      <c r="Q30" s="520"/>
      <c r="R30" s="530"/>
      <c r="S30" s="498"/>
      <c r="T30" s="530"/>
      <c r="U30" s="520"/>
      <c r="V30" s="530"/>
      <c r="W30" s="498"/>
      <c r="X30" s="530"/>
      <c r="Y30" s="498"/>
    </row>
    <row r="31" spans="2:26" ht="13.5" customHeight="1" x14ac:dyDescent="0.15">
      <c r="B31" s="531">
        <v>41129</v>
      </c>
      <c r="C31" s="207"/>
      <c r="D31" s="208">
        <v>41135</v>
      </c>
      <c r="E31" s="236">
        <v>0</v>
      </c>
      <c r="F31" s="236">
        <v>0</v>
      </c>
      <c r="G31" s="236">
        <v>0</v>
      </c>
      <c r="H31" s="533">
        <v>6143.3</v>
      </c>
      <c r="I31" s="236">
        <v>0</v>
      </c>
      <c r="J31" s="236">
        <v>0</v>
      </c>
      <c r="K31" s="236">
        <v>0</v>
      </c>
      <c r="L31" s="533">
        <v>3699.9</v>
      </c>
      <c r="M31" s="236">
        <v>0</v>
      </c>
      <c r="N31" s="236">
        <v>0</v>
      </c>
      <c r="O31" s="236">
        <v>0</v>
      </c>
      <c r="P31" s="533">
        <v>2636.4</v>
      </c>
      <c r="Q31" s="236">
        <v>0</v>
      </c>
      <c r="R31" s="236">
        <v>0</v>
      </c>
      <c r="S31" s="236">
        <v>0</v>
      </c>
      <c r="T31" s="533">
        <v>1627.3</v>
      </c>
      <c r="U31" s="236">
        <v>0</v>
      </c>
      <c r="V31" s="236">
        <v>0</v>
      </c>
      <c r="W31" s="236">
        <v>0</v>
      </c>
      <c r="X31" s="533">
        <v>3029.2</v>
      </c>
      <c r="Y31" s="498"/>
    </row>
    <row r="32" spans="2:26" ht="13.5" customHeight="1" x14ac:dyDescent="0.15">
      <c r="B32" s="532" t="s">
        <v>126</v>
      </c>
      <c r="C32" s="207"/>
      <c r="D32" s="208"/>
      <c r="E32" s="534"/>
      <c r="F32" s="533"/>
      <c r="G32" s="535"/>
      <c r="H32" s="533"/>
      <c r="I32" s="534"/>
      <c r="J32" s="533"/>
      <c r="K32" s="535"/>
      <c r="L32" s="533"/>
      <c r="M32" s="534"/>
      <c r="N32" s="533"/>
      <c r="O32" s="535"/>
      <c r="P32" s="533"/>
      <c r="Q32" s="534"/>
      <c r="R32" s="533"/>
      <c r="S32" s="535"/>
      <c r="T32" s="533"/>
      <c r="U32" s="534"/>
      <c r="V32" s="533"/>
      <c r="W32" s="535"/>
      <c r="X32" s="533"/>
      <c r="Y32" s="498"/>
    </row>
    <row r="33" spans="2:26" ht="13.5" customHeight="1" x14ac:dyDescent="0.15">
      <c r="B33" s="531">
        <v>41136</v>
      </c>
      <c r="C33" s="207"/>
      <c r="D33" s="208">
        <v>41142</v>
      </c>
      <c r="E33" s="534">
        <v>2310</v>
      </c>
      <c r="F33" s="533">
        <v>3150</v>
      </c>
      <c r="G33" s="535">
        <v>2631.0313730168191</v>
      </c>
      <c r="H33" s="533">
        <v>8956.2999999999993</v>
      </c>
      <c r="I33" s="534">
        <v>1890</v>
      </c>
      <c r="J33" s="533">
        <v>2310</v>
      </c>
      <c r="K33" s="535">
        <v>2126.4585913312694</v>
      </c>
      <c r="L33" s="533">
        <v>2472.3000000000002</v>
      </c>
      <c r="M33" s="534">
        <v>1575</v>
      </c>
      <c r="N33" s="533">
        <v>1995</v>
      </c>
      <c r="O33" s="535">
        <v>1805.5270723526598</v>
      </c>
      <c r="P33" s="533">
        <v>2833.5</v>
      </c>
      <c r="Q33" s="534">
        <v>5775</v>
      </c>
      <c r="R33" s="533">
        <v>6825</v>
      </c>
      <c r="S33" s="535">
        <v>6322.5771116138776</v>
      </c>
      <c r="T33" s="533">
        <v>1060.5999999999999</v>
      </c>
      <c r="U33" s="534">
        <v>4620</v>
      </c>
      <c r="V33" s="533">
        <v>5250</v>
      </c>
      <c r="W33" s="535">
        <v>4906.0803142732429</v>
      </c>
      <c r="X33" s="533">
        <v>1811.8</v>
      </c>
      <c r="Y33" s="498"/>
    </row>
    <row r="34" spans="2:26" ht="13.5" customHeight="1" x14ac:dyDescent="0.15">
      <c r="B34" s="532" t="s">
        <v>127</v>
      </c>
      <c r="C34" s="207"/>
      <c r="D34" s="208"/>
      <c r="E34" s="534"/>
      <c r="F34" s="533"/>
      <c r="G34" s="535"/>
      <c r="H34" s="533"/>
      <c r="I34" s="534"/>
      <c r="J34" s="533"/>
      <c r="K34" s="535"/>
      <c r="L34" s="533"/>
      <c r="M34" s="534"/>
      <c r="N34" s="533"/>
      <c r="O34" s="535"/>
      <c r="P34" s="533"/>
      <c r="Q34" s="534"/>
      <c r="R34" s="533"/>
      <c r="S34" s="535"/>
      <c r="T34" s="533"/>
      <c r="U34" s="534"/>
      <c r="V34" s="533"/>
      <c r="W34" s="535"/>
      <c r="X34" s="533"/>
      <c r="Y34" s="498"/>
    </row>
    <row r="35" spans="2:26" ht="13.5" customHeight="1" x14ac:dyDescent="0.15">
      <c r="B35" s="536">
        <v>41143</v>
      </c>
      <c r="C35" s="207"/>
      <c r="D35" s="207">
        <v>41149</v>
      </c>
      <c r="E35" s="534">
        <v>2205</v>
      </c>
      <c r="F35" s="533">
        <v>3045</v>
      </c>
      <c r="G35" s="535">
        <v>2633.2926304654438</v>
      </c>
      <c r="H35" s="533">
        <v>2834.2</v>
      </c>
      <c r="I35" s="534">
        <v>1877.7149999999999</v>
      </c>
      <c r="J35" s="533">
        <v>2359.98</v>
      </c>
      <c r="K35" s="535">
        <v>2117.0169952413321</v>
      </c>
      <c r="L35" s="533">
        <v>3492.7</v>
      </c>
      <c r="M35" s="534">
        <v>1575</v>
      </c>
      <c r="N35" s="533">
        <v>1995</v>
      </c>
      <c r="O35" s="535">
        <v>1849.464720194647</v>
      </c>
      <c r="P35" s="533">
        <v>3410.2</v>
      </c>
      <c r="Q35" s="534">
        <v>5565</v>
      </c>
      <c r="R35" s="533">
        <v>6825</v>
      </c>
      <c r="S35" s="535">
        <v>6307.3110987438376</v>
      </c>
      <c r="T35" s="533">
        <v>969.9</v>
      </c>
      <c r="U35" s="534">
        <v>4515</v>
      </c>
      <c r="V35" s="533">
        <v>5250</v>
      </c>
      <c r="W35" s="535">
        <v>4841.4671052631584</v>
      </c>
      <c r="X35" s="533">
        <v>1623.8</v>
      </c>
      <c r="Y35" s="498"/>
    </row>
    <row r="36" spans="2:26" ht="13.5" customHeight="1" x14ac:dyDescent="0.15">
      <c r="B36" s="532" t="s">
        <v>128</v>
      </c>
      <c r="C36" s="207"/>
      <c r="D36" s="208"/>
      <c r="E36" s="520"/>
      <c r="F36" s="530"/>
      <c r="G36" s="498"/>
      <c r="H36" s="530"/>
      <c r="I36" s="520"/>
      <c r="J36" s="530"/>
      <c r="K36" s="498"/>
      <c r="L36" s="530"/>
      <c r="M36" s="520"/>
      <c r="N36" s="530"/>
      <c r="O36" s="498"/>
      <c r="P36" s="530"/>
      <c r="Q36" s="520"/>
      <c r="R36" s="530"/>
      <c r="S36" s="498"/>
      <c r="T36" s="530"/>
      <c r="U36" s="520"/>
      <c r="V36" s="530"/>
      <c r="W36" s="498"/>
      <c r="X36" s="530"/>
      <c r="Y36" s="498"/>
    </row>
    <row r="37" spans="2:26" ht="13.5" customHeight="1" x14ac:dyDescent="0.15">
      <c r="B37" s="537">
        <v>41150</v>
      </c>
      <c r="C37" s="218"/>
      <c r="D37" s="219">
        <v>41156</v>
      </c>
      <c r="E37" s="538">
        <v>2310</v>
      </c>
      <c r="F37" s="529">
        <v>3045</v>
      </c>
      <c r="G37" s="539">
        <v>2643.425520774369</v>
      </c>
      <c r="H37" s="529">
        <v>4734.8</v>
      </c>
      <c r="I37" s="538">
        <v>1890</v>
      </c>
      <c r="J37" s="529">
        <v>2362.5</v>
      </c>
      <c r="K37" s="539">
        <v>2057.8585858585866</v>
      </c>
      <c r="L37" s="529">
        <v>2750.7</v>
      </c>
      <c r="M37" s="538">
        <v>1596</v>
      </c>
      <c r="N37" s="529">
        <v>1995</v>
      </c>
      <c r="O37" s="539">
        <v>1809.0274319066148</v>
      </c>
      <c r="P37" s="529">
        <v>2601.1</v>
      </c>
      <c r="Q37" s="538">
        <v>5565</v>
      </c>
      <c r="R37" s="529">
        <v>6825</v>
      </c>
      <c r="S37" s="539">
        <v>6241.1316970966773</v>
      </c>
      <c r="T37" s="529">
        <v>1359.4</v>
      </c>
      <c r="U37" s="538">
        <v>4515</v>
      </c>
      <c r="V37" s="529">
        <v>5250</v>
      </c>
      <c r="W37" s="539">
        <v>4800.5902366863902</v>
      </c>
      <c r="X37" s="529">
        <v>1362.7</v>
      </c>
      <c r="Y37" s="498"/>
    </row>
    <row r="38" spans="2:26" ht="3" customHeight="1" x14ac:dyDescent="0.15">
      <c r="B38" s="498"/>
      <c r="C38" s="498"/>
      <c r="D38" s="498"/>
      <c r="E38" s="498"/>
      <c r="F38" s="498"/>
      <c r="G38" s="498"/>
      <c r="H38" s="523"/>
      <c r="I38" s="498"/>
      <c r="J38" s="498"/>
      <c r="K38" s="498"/>
      <c r="L38" s="523"/>
      <c r="M38" s="498"/>
      <c r="N38" s="498"/>
      <c r="O38" s="498"/>
      <c r="P38" s="523"/>
      <c r="Q38" s="498"/>
      <c r="R38" s="498"/>
      <c r="S38" s="498"/>
      <c r="T38" s="523"/>
      <c r="U38" s="498"/>
      <c r="V38" s="498"/>
      <c r="W38" s="498"/>
      <c r="X38" s="523"/>
      <c r="Y38" s="498"/>
    </row>
    <row r="39" spans="2:26" ht="12.75" customHeight="1" x14ac:dyDescent="0.15">
      <c r="B39" s="540" t="s">
        <v>106</v>
      </c>
      <c r="C39" s="499" t="s">
        <v>375</v>
      </c>
    </row>
    <row r="40" spans="2:26" ht="12.75" customHeight="1" x14ac:dyDescent="0.15">
      <c r="B40" s="541" t="s">
        <v>108</v>
      </c>
      <c r="C40" s="499" t="s">
        <v>266</v>
      </c>
      <c r="X40" s="164"/>
      <c r="Y40" s="498"/>
      <c r="Z40" s="498"/>
    </row>
    <row r="41" spans="2:26" ht="12.75" customHeight="1" x14ac:dyDescent="0.15">
      <c r="B41" s="541" t="s">
        <v>198</v>
      </c>
      <c r="C41" s="499" t="s">
        <v>109</v>
      </c>
      <c r="X41" s="164"/>
      <c r="Y41" s="498"/>
      <c r="Z41" s="498"/>
    </row>
    <row r="42" spans="2:26" ht="12.75" customHeight="1" x14ac:dyDescent="0.15">
      <c r="B42" s="541"/>
      <c r="X42" s="164"/>
      <c r="Y42" s="498"/>
      <c r="Z42" s="498"/>
    </row>
    <row r="43" spans="2:26" x14ac:dyDescent="0.15">
      <c r="B43" s="541"/>
      <c r="E43" s="542"/>
      <c r="F43" s="542"/>
      <c r="G43" s="542"/>
      <c r="H43" s="542"/>
      <c r="I43" s="542"/>
      <c r="J43" s="542"/>
      <c r="K43" s="542"/>
      <c r="L43" s="542"/>
      <c r="M43" s="542"/>
      <c r="N43" s="542"/>
      <c r="O43" s="542"/>
      <c r="P43" s="542"/>
      <c r="Q43" s="542"/>
      <c r="R43" s="542"/>
      <c r="S43" s="542"/>
      <c r="T43" s="542"/>
      <c r="U43" s="542"/>
      <c r="V43" s="542"/>
      <c r="W43" s="542"/>
      <c r="X43" s="247"/>
      <c r="Y43" s="498"/>
      <c r="Z43" s="498"/>
    </row>
    <row r="44" spans="2:26" x14ac:dyDescent="0.15">
      <c r="X44" s="247"/>
      <c r="Y44" s="498"/>
      <c r="Z44" s="498"/>
    </row>
    <row r="45" spans="2:26" x14ac:dyDescent="0.15">
      <c r="X45" s="164"/>
      <c r="Y45" s="498"/>
      <c r="Z45" s="498"/>
    </row>
    <row r="46" spans="2:26" x14ac:dyDescent="0.15">
      <c r="X46" s="164"/>
      <c r="Y46" s="498"/>
      <c r="Z46" s="498"/>
    </row>
    <row r="47" spans="2:26" x14ac:dyDescent="0.15">
      <c r="X47" s="523"/>
      <c r="Y47" s="498"/>
      <c r="Z47" s="498"/>
    </row>
    <row r="48" spans="2:26" x14ac:dyDescent="0.15">
      <c r="X48" s="523"/>
      <c r="Y48" s="498"/>
      <c r="Z48" s="498"/>
    </row>
    <row r="49" spans="24:26" x14ac:dyDescent="0.15">
      <c r="X49" s="523"/>
      <c r="Y49" s="498"/>
      <c r="Z49" s="498"/>
    </row>
    <row r="50" spans="24:26" x14ac:dyDescent="0.15">
      <c r="X50" s="523"/>
      <c r="Y50" s="498"/>
      <c r="Z50" s="498"/>
    </row>
    <row r="51" spans="24:26" x14ac:dyDescent="0.15">
      <c r="X51" s="523"/>
      <c r="Y51" s="498"/>
      <c r="Z51" s="498"/>
    </row>
    <row r="52" spans="24:26" x14ac:dyDescent="0.15">
      <c r="X52" s="523"/>
      <c r="Y52" s="498"/>
      <c r="Z52" s="498"/>
    </row>
    <row r="53" spans="24:26" x14ac:dyDescent="0.15">
      <c r="X53" s="523"/>
      <c r="Y53" s="498"/>
      <c r="Z53" s="498"/>
    </row>
    <row r="54" spans="24:26" x14ac:dyDescent="0.15">
      <c r="X54" s="523"/>
      <c r="Y54" s="498"/>
      <c r="Z54" s="498"/>
    </row>
    <row r="55" spans="24:26" x14ac:dyDescent="0.15">
      <c r="X55" s="543"/>
      <c r="Y55" s="498"/>
      <c r="Z55" s="498"/>
    </row>
    <row r="56" spans="24:26" x14ac:dyDescent="0.15">
      <c r="X56" s="498"/>
      <c r="Y56" s="498"/>
      <c r="Z56" s="498"/>
    </row>
    <row r="57" spans="24:26" x14ac:dyDescent="0.15">
      <c r="X57" s="498"/>
      <c r="Y57" s="498"/>
      <c r="Z57" s="498"/>
    </row>
  </sheetData>
  <mergeCells count="5">
    <mergeCell ref="E5:H5"/>
    <mergeCell ref="I5:L5"/>
    <mergeCell ref="M5:P5"/>
    <mergeCell ref="Q5:T5"/>
    <mergeCell ref="U5:X5"/>
  </mergeCells>
  <phoneticPr fontId="6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49"/>
  <sheetViews>
    <sheetView zoomScale="75" zoomScaleNormal="75" workbookViewId="0"/>
  </sheetViews>
  <sheetFormatPr defaultColWidth="7.5" defaultRowHeight="12" x14ac:dyDescent="0.15"/>
  <cols>
    <col min="1" max="1" width="1.125" style="499" customWidth="1"/>
    <col min="2" max="2" width="5.5" style="499" customWidth="1"/>
    <col min="3" max="3" width="2.875" style="499" customWidth="1"/>
    <col min="4" max="4" width="5.375" style="499" customWidth="1"/>
    <col min="5" max="5" width="6.875" style="499" customWidth="1"/>
    <col min="6" max="7" width="7.5" style="499"/>
    <col min="8" max="8" width="8.625" style="499" customWidth="1"/>
    <col min="9" max="9" width="6.625" style="499" customWidth="1"/>
    <col min="10" max="11" width="7.5" style="499"/>
    <col min="12" max="12" width="8.625" style="499" customWidth="1"/>
    <col min="13" max="13" width="6.875" style="499" customWidth="1"/>
    <col min="14" max="14" width="7.125" style="499" customWidth="1"/>
    <col min="15" max="15" width="7.5" style="499"/>
    <col min="16" max="16" width="8.625" style="499" customWidth="1"/>
    <col min="17" max="16384" width="7.5" style="499"/>
  </cols>
  <sheetData>
    <row r="3" spans="2:23" x14ac:dyDescent="0.15">
      <c r="B3" s="499" t="s">
        <v>376</v>
      </c>
    </row>
    <row r="4" spans="2:23" x14ac:dyDescent="0.15">
      <c r="P4" s="544" t="s">
        <v>224</v>
      </c>
      <c r="R4" s="498"/>
      <c r="S4" s="498"/>
      <c r="T4" s="498"/>
      <c r="U4" s="498"/>
      <c r="V4" s="498"/>
      <c r="W4" s="498"/>
    </row>
    <row r="5" spans="2:23" ht="6" customHeight="1" x14ac:dyDescent="0.15">
      <c r="B5" s="501"/>
      <c r="C5" s="501"/>
      <c r="D5" s="501"/>
      <c r="E5" s="501"/>
      <c r="F5" s="501"/>
      <c r="G5" s="501"/>
      <c r="H5" s="501"/>
      <c r="I5" s="501"/>
      <c r="J5" s="501"/>
      <c r="K5" s="501"/>
      <c r="L5" s="501"/>
      <c r="M5" s="501"/>
      <c r="N5" s="501"/>
      <c r="R5" s="498"/>
      <c r="S5" s="498"/>
      <c r="T5" s="498"/>
      <c r="U5" s="498"/>
      <c r="V5" s="498"/>
      <c r="W5" s="498"/>
    </row>
    <row r="6" spans="2:23" ht="13.5" customHeight="1" x14ac:dyDescent="0.15">
      <c r="B6" s="520"/>
      <c r="C6" s="505" t="s">
        <v>86</v>
      </c>
      <c r="D6" s="507"/>
      <c r="E6" s="733" t="s">
        <v>377</v>
      </c>
      <c r="F6" s="734"/>
      <c r="G6" s="734"/>
      <c r="H6" s="735"/>
      <c r="I6" s="733" t="s">
        <v>378</v>
      </c>
      <c r="J6" s="734"/>
      <c r="K6" s="734"/>
      <c r="L6" s="735"/>
      <c r="M6" s="733" t="s">
        <v>379</v>
      </c>
      <c r="N6" s="734"/>
      <c r="O6" s="734"/>
      <c r="P6" s="735"/>
      <c r="R6" s="164"/>
      <c r="S6" s="158"/>
      <c r="T6" s="158"/>
      <c r="U6" s="158"/>
      <c r="V6" s="498"/>
      <c r="W6" s="498"/>
    </row>
    <row r="7" spans="2:23" ht="13.5" x14ac:dyDescent="0.15">
      <c r="B7" s="509" t="s">
        <v>274</v>
      </c>
      <c r="C7" s="510"/>
      <c r="D7" s="511"/>
      <c r="E7" s="512" t="s">
        <v>136</v>
      </c>
      <c r="F7" s="513" t="s">
        <v>370</v>
      </c>
      <c r="G7" s="514" t="s">
        <v>371</v>
      </c>
      <c r="H7" s="513" t="s">
        <v>96</v>
      </c>
      <c r="I7" s="512" t="s">
        <v>136</v>
      </c>
      <c r="J7" s="513" t="s">
        <v>370</v>
      </c>
      <c r="K7" s="514" t="s">
        <v>371</v>
      </c>
      <c r="L7" s="513" t="s">
        <v>219</v>
      </c>
      <c r="M7" s="512" t="s">
        <v>136</v>
      </c>
      <c r="N7" s="513" t="s">
        <v>370</v>
      </c>
      <c r="O7" s="514" t="s">
        <v>371</v>
      </c>
      <c r="P7" s="513" t="s">
        <v>96</v>
      </c>
      <c r="R7" s="164"/>
      <c r="S7" s="158"/>
      <c r="T7" s="158"/>
      <c r="U7" s="158"/>
      <c r="V7" s="498"/>
      <c r="W7" s="498"/>
    </row>
    <row r="8" spans="2:23" ht="13.5" x14ac:dyDescent="0.15">
      <c r="B8" s="526"/>
      <c r="C8" s="501"/>
      <c r="D8" s="501"/>
      <c r="E8" s="517"/>
      <c r="F8" s="518"/>
      <c r="G8" s="519" t="s">
        <v>97</v>
      </c>
      <c r="H8" s="518"/>
      <c r="I8" s="517"/>
      <c r="J8" s="518"/>
      <c r="K8" s="519" t="s">
        <v>97</v>
      </c>
      <c r="L8" s="518"/>
      <c r="M8" s="517"/>
      <c r="N8" s="518"/>
      <c r="O8" s="519" t="s">
        <v>97</v>
      </c>
      <c r="P8" s="518"/>
      <c r="R8" s="164"/>
      <c r="S8" s="158"/>
      <c r="T8" s="158"/>
      <c r="U8" s="158"/>
      <c r="V8" s="498"/>
      <c r="W8" s="498"/>
    </row>
    <row r="9" spans="2:23" ht="15" customHeight="1" x14ac:dyDescent="0.15">
      <c r="B9" s="520" t="s">
        <v>0</v>
      </c>
      <c r="C9" s="498">
        <v>19</v>
      </c>
      <c r="D9" s="499" t="s">
        <v>1</v>
      </c>
      <c r="E9" s="521">
        <v>1365</v>
      </c>
      <c r="F9" s="522">
        <v>2258</v>
      </c>
      <c r="G9" s="523">
        <v>1866</v>
      </c>
      <c r="H9" s="522">
        <v>160364</v>
      </c>
      <c r="I9" s="521">
        <v>2100</v>
      </c>
      <c r="J9" s="522">
        <v>2787</v>
      </c>
      <c r="K9" s="523">
        <v>2483</v>
      </c>
      <c r="L9" s="522">
        <v>173519</v>
      </c>
      <c r="M9" s="521">
        <v>2641</v>
      </c>
      <c r="N9" s="522">
        <v>3188</v>
      </c>
      <c r="O9" s="523">
        <v>2899</v>
      </c>
      <c r="P9" s="522">
        <v>280564</v>
      </c>
      <c r="R9" s="247"/>
      <c r="S9" s="158"/>
      <c r="T9" s="158"/>
      <c r="U9" s="158"/>
      <c r="V9" s="498"/>
      <c r="W9" s="498"/>
    </row>
    <row r="10" spans="2:23" ht="15" customHeight="1" x14ac:dyDescent="0.15">
      <c r="B10" s="520"/>
      <c r="C10" s="498">
        <v>20</v>
      </c>
      <c r="E10" s="521">
        <v>1155</v>
      </c>
      <c r="F10" s="522">
        <v>2120</v>
      </c>
      <c r="G10" s="523">
        <v>1660</v>
      </c>
      <c r="H10" s="522">
        <v>189632</v>
      </c>
      <c r="I10" s="521">
        <v>2006</v>
      </c>
      <c r="J10" s="522">
        <v>2722</v>
      </c>
      <c r="K10" s="523">
        <v>2442</v>
      </c>
      <c r="L10" s="522">
        <v>284089</v>
      </c>
      <c r="M10" s="521">
        <v>2100</v>
      </c>
      <c r="N10" s="522">
        <v>3162</v>
      </c>
      <c r="O10" s="523">
        <v>2638</v>
      </c>
      <c r="P10" s="522">
        <v>385135</v>
      </c>
      <c r="R10" s="247"/>
      <c r="S10" s="158"/>
      <c r="T10" s="158"/>
      <c r="U10" s="158"/>
      <c r="V10" s="498"/>
      <c r="W10" s="498"/>
    </row>
    <row r="11" spans="2:23" ht="15" customHeight="1" x14ac:dyDescent="0.15">
      <c r="B11" s="520"/>
      <c r="C11" s="498">
        <v>21</v>
      </c>
      <c r="D11" s="498"/>
      <c r="E11" s="521">
        <v>1040</v>
      </c>
      <c r="F11" s="522">
        <v>1995</v>
      </c>
      <c r="G11" s="523">
        <v>1458</v>
      </c>
      <c r="H11" s="522">
        <v>160090</v>
      </c>
      <c r="I11" s="521">
        <v>1680</v>
      </c>
      <c r="J11" s="522">
        <v>2783</v>
      </c>
      <c r="K11" s="523">
        <v>2305</v>
      </c>
      <c r="L11" s="522">
        <v>237728</v>
      </c>
      <c r="M11" s="521">
        <v>2084</v>
      </c>
      <c r="N11" s="522">
        <v>2888</v>
      </c>
      <c r="O11" s="523">
        <v>2503</v>
      </c>
      <c r="P11" s="522">
        <v>338246</v>
      </c>
      <c r="R11" s="164"/>
      <c r="S11" s="498"/>
      <c r="T11" s="498"/>
      <c r="U11" s="498"/>
      <c r="V11" s="498"/>
      <c r="W11" s="498"/>
    </row>
    <row r="12" spans="2:23" ht="15" customHeight="1" x14ac:dyDescent="0.15">
      <c r="B12" s="520"/>
      <c r="C12" s="498">
        <v>22</v>
      </c>
      <c r="D12" s="524"/>
      <c r="E12" s="522">
        <v>1050</v>
      </c>
      <c r="F12" s="522">
        <v>1890</v>
      </c>
      <c r="G12" s="522">
        <v>1458</v>
      </c>
      <c r="H12" s="522">
        <v>227797</v>
      </c>
      <c r="I12" s="522">
        <v>1785</v>
      </c>
      <c r="J12" s="522">
        <v>2625</v>
      </c>
      <c r="K12" s="522">
        <v>2122</v>
      </c>
      <c r="L12" s="522">
        <v>172938</v>
      </c>
      <c r="M12" s="522">
        <v>2062</v>
      </c>
      <c r="N12" s="522">
        <v>2835</v>
      </c>
      <c r="O12" s="522">
        <v>2477</v>
      </c>
      <c r="P12" s="525">
        <v>358472</v>
      </c>
      <c r="R12" s="164"/>
      <c r="S12" s="158"/>
      <c r="T12" s="158"/>
      <c r="U12" s="158"/>
      <c r="V12" s="158"/>
      <c r="W12" s="498"/>
    </row>
    <row r="13" spans="2:23" ht="15" customHeight="1" x14ac:dyDescent="0.15">
      <c r="B13" s="526"/>
      <c r="C13" s="501">
        <v>23</v>
      </c>
      <c r="D13" s="527"/>
      <c r="E13" s="167">
        <v>1050</v>
      </c>
      <c r="F13" s="167">
        <v>1890</v>
      </c>
      <c r="G13" s="167">
        <v>1492.7044516336809</v>
      </c>
      <c r="H13" s="167">
        <v>208475.09999999995</v>
      </c>
      <c r="I13" s="167">
        <v>1837.5</v>
      </c>
      <c r="J13" s="167">
        <v>2625</v>
      </c>
      <c r="K13" s="167">
        <v>2241.8585027086478</v>
      </c>
      <c r="L13" s="167">
        <v>184039.3</v>
      </c>
      <c r="M13" s="167">
        <v>1890</v>
      </c>
      <c r="N13" s="167">
        <v>2835</v>
      </c>
      <c r="O13" s="167">
        <v>2512.9036431755053</v>
      </c>
      <c r="P13" s="168">
        <v>376501.6</v>
      </c>
      <c r="R13" s="523"/>
      <c r="S13" s="158"/>
      <c r="T13" s="158"/>
      <c r="U13" s="158"/>
      <c r="V13" s="158"/>
      <c r="W13" s="498"/>
    </row>
    <row r="14" spans="2:23" ht="15" customHeight="1" x14ac:dyDescent="0.15">
      <c r="B14" s="160" t="s">
        <v>372</v>
      </c>
      <c r="C14" s="150">
        <v>8</v>
      </c>
      <c r="D14" s="165" t="s">
        <v>373</v>
      </c>
      <c r="E14" s="522">
        <v>1417.5</v>
      </c>
      <c r="F14" s="522">
        <v>1812.09</v>
      </c>
      <c r="G14" s="522">
        <v>1582.1007676114739</v>
      </c>
      <c r="H14" s="522">
        <v>26913.7</v>
      </c>
      <c r="I14" s="522">
        <v>1995</v>
      </c>
      <c r="J14" s="522">
        <v>2457.21</v>
      </c>
      <c r="K14" s="522">
        <v>2292.3174314955431</v>
      </c>
      <c r="L14" s="522">
        <v>11517.1</v>
      </c>
      <c r="M14" s="522">
        <v>2257.5</v>
      </c>
      <c r="N14" s="522">
        <v>2782.5</v>
      </c>
      <c r="O14" s="522">
        <v>2476.2512019230767</v>
      </c>
      <c r="P14" s="525">
        <v>30706.9</v>
      </c>
      <c r="R14" s="523"/>
    </row>
    <row r="15" spans="2:23" ht="15" customHeight="1" x14ac:dyDescent="0.15">
      <c r="B15" s="160"/>
      <c r="C15" s="150">
        <v>9</v>
      </c>
      <c r="D15" s="165"/>
      <c r="E15" s="522">
        <v>1365</v>
      </c>
      <c r="F15" s="522">
        <v>1732.5</v>
      </c>
      <c r="G15" s="522">
        <v>1528.4904172731685</v>
      </c>
      <c r="H15" s="522">
        <v>14013.2</v>
      </c>
      <c r="I15" s="522">
        <v>1890</v>
      </c>
      <c r="J15" s="522">
        <v>2415</v>
      </c>
      <c r="K15" s="522">
        <v>2175.2708023774148</v>
      </c>
      <c r="L15" s="522">
        <v>11121.000000000002</v>
      </c>
      <c r="M15" s="522">
        <v>2284.8000000000002</v>
      </c>
      <c r="N15" s="522">
        <v>2782.5</v>
      </c>
      <c r="O15" s="522">
        <v>2585.3506130751166</v>
      </c>
      <c r="P15" s="525">
        <v>24499.899999999998</v>
      </c>
      <c r="R15" s="523"/>
    </row>
    <row r="16" spans="2:23" ht="15" customHeight="1" x14ac:dyDescent="0.15">
      <c r="B16" s="160"/>
      <c r="C16" s="150">
        <v>10</v>
      </c>
      <c r="D16" s="165"/>
      <c r="E16" s="522">
        <v>1207.5</v>
      </c>
      <c r="F16" s="522">
        <v>1732.5</v>
      </c>
      <c r="G16" s="522">
        <v>1446.2566086461427</v>
      </c>
      <c r="H16" s="522">
        <v>10944.3</v>
      </c>
      <c r="I16" s="522">
        <v>1942.5</v>
      </c>
      <c r="J16" s="522">
        <v>2478</v>
      </c>
      <c r="K16" s="522">
        <v>2297.9216336345089</v>
      </c>
      <c r="L16" s="522">
        <v>13916.4</v>
      </c>
      <c r="M16" s="522">
        <v>2289</v>
      </c>
      <c r="N16" s="522">
        <v>2782.5</v>
      </c>
      <c r="O16" s="522">
        <v>2597.0378755000379</v>
      </c>
      <c r="P16" s="525">
        <v>26580.9</v>
      </c>
      <c r="R16" s="498"/>
    </row>
    <row r="17" spans="2:16" ht="15" customHeight="1" x14ac:dyDescent="0.15">
      <c r="B17" s="160"/>
      <c r="C17" s="150">
        <v>11</v>
      </c>
      <c r="D17" s="165"/>
      <c r="E17" s="522">
        <v>1155</v>
      </c>
      <c r="F17" s="522">
        <v>1575</v>
      </c>
      <c r="G17" s="522">
        <v>1334.0035873455333</v>
      </c>
      <c r="H17" s="522">
        <v>14777.5</v>
      </c>
      <c r="I17" s="522">
        <v>2047.5</v>
      </c>
      <c r="J17" s="522">
        <v>2478</v>
      </c>
      <c r="K17" s="522">
        <v>2290.0841879409418</v>
      </c>
      <c r="L17" s="522">
        <v>21372.799999999999</v>
      </c>
      <c r="M17" s="522">
        <v>2187.15</v>
      </c>
      <c r="N17" s="522">
        <v>2782.5</v>
      </c>
      <c r="O17" s="522">
        <v>2566.9394402743028</v>
      </c>
      <c r="P17" s="525">
        <v>34321.800000000003</v>
      </c>
    </row>
    <row r="18" spans="2:16" ht="15" customHeight="1" x14ac:dyDescent="0.15">
      <c r="B18" s="160"/>
      <c r="C18" s="150">
        <v>12</v>
      </c>
      <c r="D18" s="165"/>
      <c r="E18" s="522">
        <v>1050</v>
      </c>
      <c r="F18" s="522">
        <v>1575</v>
      </c>
      <c r="G18" s="522">
        <v>1332.0469558022478</v>
      </c>
      <c r="H18" s="522">
        <v>10686.1</v>
      </c>
      <c r="I18" s="522">
        <v>2047.5</v>
      </c>
      <c r="J18" s="522">
        <v>2415</v>
      </c>
      <c r="K18" s="522">
        <v>2244.1079570853822</v>
      </c>
      <c r="L18" s="522">
        <v>21519.599999999999</v>
      </c>
      <c r="M18" s="522">
        <v>2289</v>
      </c>
      <c r="N18" s="522">
        <v>2782.5</v>
      </c>
      <c r="O18" s="522">
        <v>2435.9038611249898</v>
      </c>
      <c r="P18" s="525">
        <v>57237.7</v>
      </c>
    </row>
    <row r="19" spans="2:16" ht="15" customHeight="1" x14ac:dyDescent="0.15">
      <c r="B19" s="160" t="s">
        <v>374</v>
      </c>
      <c r="C19" s="150">
        <v>1</v>
      </c>
      <c r="D19" s="165" t="s">
        <v>373</v>
      </c>
      <c r="E19" s="522">
        <v>1050</v>
      </c>
      <c r="F19" s="522">
        <v>1470</v>
      </c>
      <c r="G19" s="522">
        <v>1272.8347959881467</v>
      </c>
      <c r="H19" s="522">
        <v>9210.7999999999993</v>
      </c>
      <c r="I19" s="522">
        <v>1890</v>
      </c>
      <c r="J19" s="522">
        <v>2494.38</v>
      </c>
      <c r="K19" s="522">
        <v>2180.1150224695057</v>
      </c>
      <c r="L19" s="522">
        <v>17884.400000000001</v>
      </c>
      <c r="M19" s="522">
        <v>2263.8000000000002</v>
      </c>
      <c r="N19" s="522">
        <v>2677.5</v>
      </c>
      <c r="O19" s="522">
        <v>2420.1689646201871</v>
      </c>
      <c r="P19" s="525">
        <v>36753.599999999999</v>
      </c>
    </row>
    <row r="20" spans="2:16" ht="15" customHeight="1" x14ac:dyDescent="0.15">
      <c r="B20" s="160"/>
      <c r="C20" s="150">
        <v>2</v>
      </c>
      <c r="D20" s="165"/>
      <c r="E20" s="522">
        <v>1155</v>
      </c>
      <c r="F20" s="522">
        <v>1522.5</v>
      </c>
      <c r="G20" s="522">
        <v>1299.4243174456269</v>
      </c>
      <c r="H20" s="522">
        <v>12064.7</v>
      </c>
      <c r="I20" s="522">
        <v>1890</v>
      </c>
      <c r="J20" s="522">
        <v>2359.98</v>
      </c>
      <c r="K20" s="522">
        <v>2201.2286381165013</v>
      </c>
      <c r="L20" s="522">
        <v>15676.4</v>
      </c>
      <c r="M20" s="522">
        <v>2047.5</v>
      </c>
      <c r="N20" s="522">
        <v>2730</v>
      </c>
      <c r="O20" s="522">
        <v>2297.510976149807</v>
      </c>
      <c r="P20" s="525">
        <v>30464.800000000003</v>
      </c>
    </row>
    <row r="21" spans="2:16" ht="15" customHeight="1" x14ac:dyDescent="0.15">
      <c r="B21" s="160"/>
      <c r="C21" s="150">
        <v>3</v>
      </c>
      <c r="D21" s="165"/>
      <c r="E21" s="522">
        <v>1260</v>
      </c>
      <c r="F21" s="522">
        <v>1575</v>
      </c>
      <c r="G21" s="522">
        <v>1427.5973484343772</v>
      </c>
      <c r="H21" s="522">
        <v>13621</v>
      </c>
      <c r="I21" s="522">
        <v>2100</v>
      </c>
      <c r="J21" s="522">
        <v>2467.5</v>
      </c>
      <c r="K21" s="522">
        <v>2239.8819828887777</v>
      </c>
      <c r="L21" s="522">
        <v>13790.599999999999</v>
      </c>
      <c r="M21" s="522">
        <v>2247</v>
      </c>
      <c r="N21" s="522">
        <v>2761.5</v>
      </c>
      <c r="O21" s="522">
        <v>2409.4019707033826</v>
      </c>
      <c r="P21" s="525">
        <v>27061.599999999999</v>
      </c>
    </row>
    <row r="22" spans="2:16" ht="15" customHeight="1" x14ac:dyDescent="0.15">
      <c r="B22" s="160"/>
      <c r="C22" s="150">
        <v>4</v>
      </c>
      <c r="D22" s="165"/>
      <c r="E22" s="522">
        <v>1365</v>
      </c>
      <c r="F22" s="522">
        <v>1785</v>
      </c>
      <c r="G22" s="522">
        <v>1565.492471769134</v>
      </c>
      <c r="H22" s="522">
        <v>21992.199999999997</v>
      </c>
      <c r="I22" s="522">
        <v>2100</v>
      </c>
      <c r="J22" s="522">
        <v>2529.4500000000003</v>
      </c>
      <c r="K22" s="522">
        <v>2298.5177327422416</v>
      </c>
      <c r="L22" s="522">
        <v>15034.6</v>
      </c>
      <c r="M22" s="522">
        <v>2205</v>
      </c>
      <c r="N22" s="522">
        <v>2782.5</v>
      </c>
      <c r="O22" s="522">
        <v>2500.7016334634382</v>
      </c>
      <c r="P22" s="525">
        <v>25273.4</v>
      </c>
    </row>
    <row r="23" spans="2:16" ht="15" customHeight="1" x14ac:dyDescent="0.15">
      <c r="B23" s="160"/>
      <c r="C23" s="150">
        <v>5</v>
      </c>
      <c r="D23" s="165"/>
      <c r="E23" s="522">
        <v>1365</v>
      </c>
      <c r="F23" s="522">
        <v>1785</v>
      </c>
      <c r="G23" s="522">
        <v>1600.4910652014098</v>
      </c>
      <c r="H23" s="522">
        <v>27953.9</v>
      </c>
      <c r="I23" s="522">
        <v>1837.5</v>
      </c>
      <c r="J23" s="522">
        <v>2625</v>
      </c>
      <c r="K23" s="522">
        <v>2307.3030030030027</v>
      </c>
      <c r="L23" s="522">
        <v>16388.599999999999</v>
      </c>
      <c r="M23" s="522">
        <v>2205</v>
      </c>
      <c r="N23" s="522">
        <v>2782.5</v>
      </c>
      <c r="O23" s="522">
        <v>2523.5451763422611</v>
      </c>
      <c r="P23" s="525">
        <v>31892.2</v>
      </c>
    </row>
    <row r="24" spans="2:16" ht="15" customHeight="1" x14ac:dyDescent="0.15">
      <c r="B24" s="160"/>
      <c r="C24" s="150">
        <v>6</v>
      </c>
      <c r="D24" s="165"/>
      <c r="E24" s="522">
        <v>1260</v>
      </c>
      <c r="F24" s="522">
        <v>1837.5</v>
      </c>
      <c r="G24" s="522">
        <v>1594.4038127397305</v>
      </c>
      <c r="H24" s="522">
        <v>19111.2</v>
      </c>
      <c r="I24" s="522">
        <v>1785</v>
      </c>
      <c r="J24" s="522">
        <v>2625</v>
      </c>
      <c r="K24" s="522">
        <v>2260.3124186197915</v>
      </c>
      <c r="L24" s="522">
        <v>16682.5</v>
      </c>
      <c r="M24" s="522">
        <v>2310</v>
      </c>
      <c r="N24" s="522">
        <v>2782.5</v>
      </c>
      <c r="O24" s="522">
        <v>2576.1404184169041</v>
      </c>
      <c r="P24" s="525">
        <v>21490.6</v>
      </c>
    </row>
    <row r="25" spans="2:16" ht="15" customHeight="1" x14ac:dyDescent="0.15">
      <c r="B25" s="160"/>
      <c r="C25" s="150">
        <v>7</v>
      </c>
      <c r="D25" s="165"/>
      <c r="E25" s="522">
        <v>1365</v>
      </c>
      <c r="F25" s="522">
        <v>1837.5</v>
      </c>
      <c r="G25" s="522">
        <v>1628.7027894725707</v>
      </c>
      <c r="H25" s="522">
        <v>25563.399999999998</v>
      </c>
      <c r="I25" s="522">
        <v>1575</v>
      </c>
      <c r="J25" s="522">
        <v>2551.5</v>
      </c>
      <c r="K25" s="522">
        <v>2262.3779393939399</v>
      </c>
      <c r="L25" s="522">
        <v>13052.6</v>
      </c>
      <c r="M25" s="522">
        <v>1953</v>
      </c>
      <c r="N25" s="522">
        <v>2782.5</v>
      </c>
      <c r="O25" s="522">
        <v>2495.367160411824</v>
      </c>
      <c r="P25" s="525">
        <v>21149.9</v>
      </c>
    </row>
    <row r="26" spans="2:16" ht="15" customHeight="1" x14ac:dyDescent="0.15">
      <c r="B26" s="153"/>
      <c r="C26" s="157">
        <v>8</v>
      </c>
      <c r="D26" s="166"/>
      <c r="E26" s="529">
        <v>1470</v>
      </c>
      <c r="F26" s="529">
        <v>1942.5</v>
      </c>
      <c r="G26" s="529">
        <v>1676.1537143723469</v>
      </c>
      <c r="H26" s="529">
        <v>36639.399999999994</v>
      </c>
      <c r="I26" s="529">
        <v>1785</v>
      </c>
      <c r="J26" s="529">
        <v>2467.5</v>
      </c>
      <c r="K26" s="529">
        <v>2193.1250131953975</v>
      </c>
      <c r="L26" s="529">
        <v>20319.099999999999</v>
      </c>
      <c r="M26" s="529">
        <v>1921.5</v>
      </c>
      <c r="N26" s="529">
        <v>2782.5</v>
      </c>
      <c r="O26" s="529">
        <v>2386.4791803735006</v>
      </c>
      <c r="P26" s="528">
        <v>30638.5</v>
      </c>
    </row>
    <row r="27" spans="2:16" ht="14.25" customHeight="1" x14ac:dyDescent="0.15">
      <c r="B27" s="187"/>
      <c r="C27" s="204"/>
      <c r="D27" s="205"/>
      <c r="E27" s="520"/>
      <c r="F27" s="530"/>
      <c r="G27" s="498"/>
      <c r="H27" s="530"/>
      <c r="I27" s="520"/>
      <c r="J27" s="530"/>
      <c r="K27" s="498"/>
      <c r="L27" s="530"/>
      <c r="M27" s="520"/>
      <c r="N27" s="530"/>
      <c r="O27" s="498"/>
      <c r="P27" s="530"/>
    </row>
    <row r="28" spans="2:16" ht="14.25" customHeight="1" x14ac:dyDescent="0.15">
      <c r="B28" s="249"/>
      <c r="C28" s="189"/>
      <c r="D28" s="205"/>
      <c r="E28" s="520"/>
      <c r="F28" s="530"/>
      <c r="G28" s="498"/>
      <c r="H28" s="522"/>
      <c r="I28" s="520"/>
      <c r="J28" s="530"/>
      <c r="K28" s="498"/>
      <c r="L28" s="522"/>
      <c r="M28" s="520"/>
      <c r="N28" s="530"/>
      <c r="O28" s="498"/>
      <c r="P28" s="522"/>
    </row>
    <row r="29" spans="2:16" ht="14.25" customHeight="1" x14ac:dyDescent="0.15">
      <c r="B29" s="249" t="s">
        <v>124</v>
      </c>
      <c r="C29" s="204"/>
      <c r="D29" s="205"/>
      <c r="E29" s="520"/>
      <c r="F29" s="530"/>
      <c r="G29" s="498"/>
      <c r="H29" s="530"/>
      <c r="I29" s="520"/>
      <c r="J29" s="530"/>
      <c r="K29" s="498"/>
      <c r="L29" s="530"/>
      <c r="M29" s="520"/>
      <c r="N29" s="530"/>
      <c r="O29" s="498"/>
      <c r="P29" s="530"/>
    </row>
    <row r="30" spans="2:16" ht="14.25" customHeight="1" x14ac:dyDescent="0.15">
      <c r="B30" s="532">
        <v>41122</v>
      </c>
      <c r="C30" s="207"/>
      <c r="D30" s="208">
        <v>41128</v>
      </c>
      <c r="E30" s="233">
        <v>1470</v>
      </c>
      <c r="F30" s="233">
        <v>1890</v>
      </c>
      <c r="G30" s="233">
        <v>1645.918893853807</v>
      </c>
      <c r="H30" s="522">
        <v>10276.6</v>
      </c>
      <c r="I30" s="233">
        <v>1890</v>
      </c>
      <c r="J30" s="233">
        <v>2310</v>
      </c>
      <c r="K30" s="233">
        <v>2132.3509648127128</v>
      </c>
      <c r="L30" s="522">
        <v>4438.2</v>
      </c>
      <c r="M30" s="233">
        <v>1942.5</v>
      </c>
      <c r="N30" s="233">
        <v>2625</v>
      </c>
      <c r="O30" s="233">
        <v>2330.4220610222051</v>
      </c>
      <c r="P30" s="522">
        <v>3776.8</v>
      </c>
    </row>
    <row r="31" spans="2:16" ht="14.25" customHeight="1" x14ac:dyDescent="0.15">
      <c r="B31" s="532" t="s">
        <v>125</v>
      </c>
      <c r="C31" s="207"/>
      <c r="D31" s="208"/>
      <c r="E31" s="520"/>
      <c r="F31" s="530"/>
      <c r="G31" s="498"/>
      <c r="H31" s="530"/>
      <c r="I31" s="520"/>
      <c r="J31" s="530"/>
      <c r="K31" s="498"/>
      <c r="L31" s="530"/>
      <c r="M31" s="520"/>
      <c r="N31" s="530"/>
      <c r="O31" s="498"/>
      <c r="P31" s="530"/>
    </row>
    <row r="32" spans="2:16" ht="14.25" customHeight="1" x14ac:dyDescent="0.15">
      <c r="B32" s="532">
        <v>41129</v>
      </c>
      <c r="C32" s="207"/>
      <c r="D32" s="208">
        <v>41135</v>
      </c>
      <c r="E32" s="236">
        <v>0</v>
      </c>
      <c r="F32" s="236">
        <v>0</v>
      </c>
      <c r="G32" s="236">
        <v>0</v>
      </c>
      <c r="H32" s="533">
        <v>8804.7999999999993</v>
      </c>
      <c r="I32" s="236">
        <v>0</v>
      </c>
      <c r="J32" s="236">
        <v>0</v>
      </c>
      <c r="K32" s="236">
        <v>0</v>
      </c>
      <c r="L32" s="533">
        <v>5603.9</v>
      </c>
      <c r="M32" s="236">
        <v>0</v>
      </c>
      <c r="N32" s="236">
        <v>0</v>
      </c>
      <c r="O32" s="236">
        <v>0</v>
      </c>
      <c r="P32" s="533">
        <v>13127.6</v>
      </c>
    </row>
    <row r="33" spans="2:16" ht="14.25" customHeight="1" x14ac:dyDescent="0.15">
      <c r="B33" s="532" t="s">
        <v>126</v>
      </c>
      <c r="C33" s="207"/>
      <c r="D33" s="208"/>
      <c r="E33" s="534"/>
      <c r="F33" s="533"/>
      <c r="G33" s="535"/>
      <c r="H33" s="533"/>
      <c r="I33" s="534"/>
      <c r="J33" s="533"/>
      <c r="K33" s="535"/>
      <c r="L33" s="533"/>
      <c r="M33" s="534"/>
      <c r="N33" s="533"/>
      <c r="O33" s="535"/>
      <c r="P33" s="533"/>
    </row>
    <row r="34" spans="2:16" ht="14.25" customHeight="1" x14ac:dyDescent="0.15">
      <c r="B34" s="532">
        <v>41136</v>
      </c>
      <c r="C34" s="207"/>
      <c r="D34" s="208">
        <v>41142</v>
      </c>
      <c r="E34" s="534">
        <v>1575</v>
      </c>
      <c r="F34" s="533">
        <v>1942.5</v>
      </c>
      <c r="G34" s="535">
        <v>1726.9567238642378</v>
      </c>
      <c r="H34" s="533">
        <v>7250.7</v>
      </c>
      <c r="I34" s="534">
        <v>1785</v>
      </c>
      <c r="J34" s="533">
        <v>2415</v>
      </c>
      <c r="K34" s="535">
        <v>2196.7792122538294</v>
      </c>
      <c r="L34" s="533">
        <v>3786.7</v>
      </c>
      <c r="M34" s="534">
        <v>1995</v>
      </c>
      <c r="N34" s="534">
        <v>2782.5</v>
      </c>
      <c r="O34" s="534">
        <v>2421.7655304971813</v>
      </c>
      <c r="P34" s="533">
        <v>3631.7</v>
      </c>
    </row>
    <row r="35" spans="2:16" ht="14.25" customHeight="1" x14ac:dyDescent="0.15">
      <c r="B35" s="532" t="s">
        <v>127</v>
      </c>
      <c r="C35" s="207"/>
      <c r="D35" s="208"/>
      <c r="E35" s="534"/>
      <c r="F35" s="533"/>
      <c r="G35" s="535"/>
      <c r="H35" s="533"/>
      <c r="I35" s="534"/>
      <c r="J35" s="533"/>
      <c r="K35" s="535"/>
      <c r="L35" s="533"/>
      <c r="M35" s="534"/>
      <c r="N35" s="533"/>
      <c r="O35" s="535"/>
      <c r="P35" s="533"/>
    </row>
    <row r="36" spans="2:16" ht="14.25" customHeight="1" x14ac:dyDescent="0.15">
      <c r="B36" s="532">
        <v>41143</v>
      </c>
      <c r="C36" s="207"/>
      <c r="D36" s="208">
        <v>41149</v>
      </c>
      <c r="E36" s="534">
        <v>1470</v>
      </c>
      <c r="F36" s="533">
        <v>1942.5</v>
      </c>
      <c r="G36" s="535">
        <v>1682.1514375616975</v>
      </c>
      <c r="H36" s="533">
        <v>5462</v>
      </c>
      <c r="I36" s="534">
        <v>1785</v>
      </c>
      <c r="J36" s="533">
        <v>2467.5</v>
      </c>
      <c r="K36" s="535">
        <v>2265.9374497184235</v>
      </c>
      <c r="L36" s="533">
        <v>3468.2</v>
      </c>
      <c r="M36" s="534">
        <v>1942.5</v>
      </c>
      <c r="N36" s="533">
        <v>2782.5</v>
      </c>
      <c r="O36" s="535">
        <v>2382.9032741066085</v>
      </c>
      <c r="P36" s="533">
        <v>6623</v>
      </c>
    </row>
    <row r="37" spans="2:16" ht="14.25" customHeight="1" x14ac:dyDescent="0.15">
      <c r="B37" s="532" t="s">
        <v>128</v>
      </c>
      <c r="C37" s="207"/>
      <c r="D37" s="208"/>
      <c r="E37" s="520"/>
      <c r="F37" s="530"/>
      <c r="G37" s="498"/>
      <c r="H37" s="530"/>
      <c r="I37" s="520"/>
      <c r="J37" s="530"/>
      <c r="K37" s="498"/>
      <c r="L37" s="530"/>
      <c r="M37" s="520"/>
      <c r="N37" s="530"/>
      <c r="O37" s="498"/>
      <c r="P37" s="530"/>
    </row>
    <row r="38" spans="2:16" ht="14.25" customHeight="1" x14ac:dyDescent="0.15">
      <c r="B38" s="545">
        <v>41150</v>
      </c>
      <c r="C38" s="218"/>
      <c r="D38" s="219">
        <v>41156</v>
      </c>
      <c r="E38" s="546">
        <v>1470</v>
      </c>
      <c r="F38" s="547">
        <v>1942.5</v>
      </c>
      <c r="G38" s="548">
        <v>1658.488473249239</v>
      </c>
      <c r="H38" s="529">
        <v>4845.3</v>
      </c>
      <c r="I38" s="547">
        <v>2152.5</v>
      </c>
      <c r="J38" s="547">
        <v>2152.5</v>
      </c>
      <c r="K38" s="547">
        <v>2152.5</v>
      </c>
      <c r="L38" s="529">
        <v>3022.1</v>
      </c>
      <c r="M38" s="529">
        <v>1921.5</v>
      </c>
      <c r="N38" s="529">
        <v>2782.5</v>
      </c>
      <c r="O38" s="529">
        <v>2400.7618570347959</v>
      </c>
      <c r="P38" s="529">
        <v>3479.4</v>
      </c>
    </row>
    <row r="40" spans="2:16" x14ac:dyDescent="0.15">
      <c r="P40" s="164"/>
    </row>
    <row r="41" spans="2:16" x14ac:dyDescent="0.15">
      <c r="P41" s="164"/>
    </row>
    <row r="42" spans="2:16" x14ac:dyDescent="0.15">
      <c r="E42" s="542"/>
      <c r="F42" s="542"/>
      <c r="G42" s="542"/>
      <c r="H42" s="542"/>
      <c r="I42" s="542"/>
      <c r="J42" s="542"/>
      <c r="K42" s="542"/>
      <c r="L42" s="542"/>
      <c r="M42" s="542"/>
      <c r="N42" s="542"/>
      <c r="O42" s="542"/>
      <c r="P42" s="164"/>
    </row>
    <row r="43" spans="2:16" x14ac:dyDescent="0.15">
      <c r="P43" s="247"/>
    </row>
    <row r="44" spans="2:16" x14ac:dyDescent="0.15">
      <c r="P44" s="247"/>
    </row>
    <row r="45" spans="2:16" x14ac:dyDescent="0.15">
      <c r="P45" s="164"/>
    </row>
    <row r="46" spans="2:16" x14ac:dyDescent="0.15">
      <c r="P46" s="164"/>
    </row>
    <row r="47" spans="2:16" x14ac:dyDescent="0.15">
      <c r="P47" s="523"/>
    </row>
    <row r="48" spans="2:16" x14ac:dyDescent="0.15">
      <c r="P48" s="523"/>
    </row>
    <row r="49" spans="16:16" x14ac:dyDescent="0.15">
      <c r="P49" s="523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52"/>
  <sheetViews>
    <sheetView zoomScale="75" workbookViewId="0"/>
  </sheetViews>
  <sheetFormatPr defaultColWidth="7.5" defaultRowHeight="12" x14ac:dyDescent="0.15"/>
  <cols>
    <col min="1" max="1" width="1.25" style="499" customWidth="1"/>
    <col min="2" max="2" width="4.125" style="499" customWidth="1"/>
    <col min="3" max="3" width="3.125" style="499" customWidth="1"/>
    <col min="4" max="4" width="2.625" style="499" customWidth="1"/>
    <col min="5" max="7" width="5.875" style="499" customWidth="1"/>
    <col min="8" max="8" width="7.875" style="499" customWidth="1"/>
    <col min="9" max="11" width="5.875" style="499" customWidth="1"/>
    <col min="12" max="12" width="8" style="499" customWidth="1"/>
    <col min="13" max="15" width="5.875" style="499" customWidth="1"/>
    <col min="16" max="16" width="8" style="499" customWidth="1"/>
    <col min="17" max="19" width="5.875" style="499" customWidth="1"/>
    <col min="20" max="20" width="8" style="499" customWidth="1"/>
    <col min="21" max="23" width="5.875" style="499" customWidth="1"/>
    <col min="24" max="24" width="8" style="499" customWidth="1"/>
    <col min="25" max="16384" width="7.5" style="499"/>
  </cols>
  <sheetData>
    <row r="3" spans="2:33" x14ac:dyDescent="0.15">
      <c r="B3" s="499" t="s">
        <v>380</v>
      </c>
    </row>
    <row r="4" spans="2:33" x14ac:dyDescent="0.15">
      <c r="B4" s="498"/>
      <c r="C4" s="498"/>
      <c r="D4" s="498"/>
      <c r="E4" s="498"/>
      <c r="F4" s="498"/>
      <c r="G4" s="498"/>
      <c r="H4" s="498"/>
      <c r="I4" s="498"/>
      <c r="J4" s="498"/>
      <c r="K4" s="498"/>
      <c r="L4" s="498"/>
      <c r="M4" s="498"/>
      <c r="X4" s="500" t="s">
        <v>224</v>
      </c>
    </row>
    <row r="5" spans="2:33" ht="8.25" customHeight="1" x14ac:dyDescent="0.15">
      <c r="B5" s="501"/>
      <c r="C5" s="501"/>
      <c r="D5" s="501"/>
      <c r="E5" s="501"/>
      <c r="F5" s="501"/>
      <c r="G5" s="501"/>
      <c r="H5" s="501"/>
      <c r="I5" s="501"/>
      <c r="J5" s="501"/>
      <c r="K5" s="501"/>
      <c r="L5" s="501"/>
      <c r="M5" s="501"/>
      <c r="Z5" s="498"/>
      <c r="AA5" s="498"/>
      <c r="AB5" s="498"/>
      <c r="AC5" s="498"/>
      <c r="AD5" s="498"/>
      <c r="AE5" s="498"/>
      <c r="AF5" s="498"/>
    </row>
    <row r="6" spans="2:33" ht="13.5" customHeight="1" x14ac:dyDescent="0.15">
      <c r="B6" s="549"/>
      <c r="C6" s="503" t="s">
        <v>86</v>
      </c>
      <c r="D6" s="504"/>
      <c r="E6" s="550" t="s">
        <v>90</v>
      </c>
      <c r="F6" s="506"/>
      <c r="G6" s="506"/>
      <c r="H6" s="507"/>
      <c r="I6" s="550" t="s">
        <v>102</v>
      </c>
      <c r="J6" s="506"/>
      <c r="K6" s="506"/>
      <c r="L6" s="507"/>
      <c r="M6" s="550" t="s">
        <v>104</v>
      </c>
      <c r="N6" s="506"/>
      <c r="O6" s="506"/>
      <c r="P6" s="507"/>
      <c r="Q6" s="550" t="s">
        <v>105</v>
      </c>
      <c r="R6" s="506"/>
      <c r="S6" s="506"/>
      <c r="T6" s="507"/>
      <c r="U6" s="550" t="s">
        <v>111</v>
      </c>
      <c r="V6" s="506"/>
      <c r="W6" s="506"/>
      <c r="X6" s="507"/>
      <c r="Z6" s="158"/>
      <c r="AA6" s="158"/>
      <c r="AB6" s="158"/>
      <c r="AC6" s="158"/>
      <c r="AD6" s="158"/>
      <c r="AE6" s="158"/>
      <c r="AF6" s="158"/>
      <c r="AG6" s="158"/>
    </row>
    <row r="7" spans="2:33" ht="13.5" x14ac:dyDescent="0.15">
      <c r="B7" s="520" t="s">
        <v>92</v>
      </c>
      <c r="C7" s="498"/>
      <c r="D7" s="498"/>
      <c r="E7" s="512" t="s">
        <v>93</v>
      </c>
      <c r="F7" s="513" t="s">
        <v>94</v>
      </c>
      <c r="G7" s="514" t="s">
        <v>95</v>
      </c>
      <c r="H7" s="513" t="s">
        <v>96</v>
      </c>
      <c r="I7" s="171" t="s">
        <v>93</v>
      </c>
      <c r="J7" s="149" t="s">
        <v>94</v>
      </c>
      <c r="K7" s="227" t="s">
        <v>95</v>
      </c>
      <c r="L7" s="149" t="s">
        <v>96</v>
      </c>
      <c r="M7" s="171" t="s">
        <v>93</v>
      </c>
      <c r="N7" s="149" t="s">
        <v>94</v>
      </c>
      <c r="O7" s="227" t="s">
        <v>95</v>
      </c>
      <c r="P7" s="149" t="s">
        <v>96</v>
      </c>
      <c r="Q7" s="171" t="s">
        <v>93</v>
      </c>
      <c r="R7" s="149" t="s">
        <v>94</v>
      </c>
      <c r="S7" s="227" t="s">
        <v>95</v>
      </c>
      <c r="T7" s="149" t="s">
        <v>96</v>
      </c>
      <c r="U7" s="171" t="s">
        <v>93</v>
      </c>
      <c r="V7" s="149" t="s">
        <v>94</v>
      </c>
      <c r="W7" s="227" t="s">
        <v>95</v>
      </c>
      <c r="X7" s="149" t="s">
        <v>96</v>
      </c>
      <c r="Z7" s="158"/>
      <c r="AA7" s="158"/>
      <c r="AB7" s="158"/>
      <c r="AC7" s="158"/>
      <c r="AD7" s="158"/>
      <c r="AE7" s="158"/>
      <c r="AF7" s="158"/>
      <c r="AG7" s="158"/>
    </row>
    <row r="8" spans="2:33" ht="13.5" x14ac:dyDescent="0.15">
      <c r="B8" s="526"/>
      <c r="C8" s="501"/>
      <c r="D8" s="501"/>
      <c r="E8" s="517"/>
      <c r="F8" s="518"/>
      <c r="G8" s="519" t="s">
        <v>97</v>
      </c>
      <c r="H8" s="518"/>
      <c r="I8" s="155"/>
      <c r="J8" s="156"/>
      <c r="K8" s="157" t="s">
        <v>97</v>
      </c>
      <c r="L8" s="156"/>
      <c r="M8" s="155"/>
      <c r="N8" s="156"/>
      <c r="O8" s="157" t="s">
        <v>97</v>
      </c>
      <c r="P8" s="156"/>
      <c r="Q8" s="155"/>
      <c r="R8" s="156"/>
      <c r="S8" s="157" t="s">
        <v>97</v>
      </c>
      <c r="T8" s="156"/>
      <c r="U8" s="155"/>
      <c r="V8" s="156"/>
      <c r="W8" s="157" t="s">
        <v>97</v>
      </c>
      <c r="X8" s="156"/>
      <c r="Z8" s="158"/>
      <c r="AA8" s="158"/>
      <c r="AB8" s="158"/>
      <c r="AC8" s="158"/>
      <c r="AD8" s="158"/>
      <c r="AE8" s="158"/>
      <c r="AF8" s="158"/>
      <c r="AG8" s="158"/>
    </row>
    <row r="9" spans="2:33" ht="12" customHeight="1" x14ac:dyDescent="0.15">
      <c r="B9" s="520" t="s">
        <v>0</v>
      </c>
      <c r="C9" s="551">
        <v>19</v>
      </c>
      <c r="D9" s="498" t="s">
        <v>1</v>
      </c>
      <c r="E9" s="552">
        <v>2625</v>
      </c>
      <c r="F9" s="553">
        <v>2993</v>
      </c>
      <c r="G9" s="554">
        <v>2814</v>
      </c>
      <c r="H9" s="553">
        <v>23455</v>
      </c>
      <c r="I9" s="162">
        <v>5565</v>
      </c>
      <c r="J9" s="163">
        <v>6668</v>
      </c>
      <c r="K9" s="164">
        <v>6159</v>
      </c>
      <c r="L9" s="163">
        <v>13356</v>
      </c>
      <c r="M9" s="162">
        <v>2100</v>
      </c>
      <c r="N9" s="163">
        <v>2835</v>
      </c>
      <c r="O9" s="164">
        <v>2487</v>
      </c>
      <c r="P9" s="163">
        <v>85492</v>
      </c>
      <c r="Q9" s="162">
        <v>2100</v>
      </c>
      <c r="R9" s="163">
        <v>3045</v>
      </c>
      <c r="S9" s="164">
        <v>2703</v>
      </c>
      <c r="T9" s="163">
        <v>74798</v>
      </c>
      <c r="U9" s="162">
        <v>2310</v>
      </c>
      <c r="V9" s="163">
        <v>3045</v>
      </c>
      <c r="W9" s="164">
        <v>2713</v>
      </c>
      <c r="X9" s="163">
        <v>50209</v>
      </c>
      <c r="Z9" s="158"/>
      <c r="AA9" s="158"/>
      <c r="AB9" s="158"/>
      <c r="AC9" s="158"/>
      <c r="AD9" s="158"/>
      <c r="AE9" s="158"/>
      <c r="AF9" s="158"/>
      <c r="AG9" s="158"/>
    </row>
    <row r="10" spans="2:33" ht="13.5" x14ac:dyDescent="0.15">
      <c r="B10" s="520"/>
      <c r="C10" s="551">
        <v>20</v>
      </c>
      <c r="D10" s="498"/>
      <c r="E10" s="162">
        <v>2415</v>
      </c>
      <c r="F10" s="163">
        <v>2961</v>
      </c>
      <c r="G10" s="164">
        <v>2685</v>
      </c>
      <c r="H10" s="553">
        <v>29516</v>
      </c>
      <c r="I10" s="162">
        <v>5541</v>
      </c>
      <c r="J10" s="163">
        <v>5687</v>
      </c>
      <c r="K10" s="164">
        <v>5614</v>
      </c>
      <c r="L10" s="163">
        <v>29570</v>
      </c>
      <c r="M10" s="162">
        <v>1995</v>
      </c>
      <c r="N10" s="163">
        <v>2730</v>
      </c>
      <c r="O10" s="164">
        <v>2338</v>
      </c>
      <c r="P10" s="163">
        <v>81615</v>
      </c>
      <c r="Q10" s="162">
        <v>2205</v>
      </c>
      <c r="R10" s="163">
        <v>2835</v>
      </c>
      <c r="S10" s="164">
        <v>2461</v>
      </c>
      <c r="T10" s="163">
        <v>81187</v>
      </c>
      <c r="U10" s="162">
        <v>2205</v>
      </c>
      <c r="V10" s="163">
        <v>2835</v>
      </c>
      <c r="W10" s="164">
        <v>2507</v>
      </c>
      <c r="X10" s="163">
        <v>62313</v>
      </c>
      <c r="Z10" s="158"/>
      <c r="AA10" s="158"/>
      <c r="AB10" s="158"/>
      <c r="AC10" s="158"/>
      <c r="AD10" s="158"/>
      <c r="AE10" s="158"/>
      <c r="AF10" s="158"/>
      <c r="AG10" s="158"/>
    </row>
    <row r="11" spans="2:33" x14ac:dyDescent="0.15">
      <c r="B11" s="520"/>
      <c r="C11" s="551">
        <v>21</v>
      </c>
      <c r="D11" s="498"/>
      <c r="E11" s="162">
        <v>2100</v>
      </c>
      <c r="F11" s="163">
        <v>2940</v>
      </c>
      <c r="G11" s="164">
        <v>2424</v>
      </c>
      <c r="H11" s="163">
        <v>21615</v>
      </c>
      <c r="I11" s="162">
        <v>4200</v>
      </c>
      <c r="J11" s="163">
        <v>5670</v>
      </c>
      <c r="K11" s="164">
        <v>5062</v>
      </c>
      <c r="L11" s="163">
        <v>29480</v>
      </c>
      <c r="M11" s="162">
        <v>1785</v>
      </c>
      <c r="N11" s="163">
        <v>2835</v>
      </c>
      <c r="O11" s="164">
        <v>2249</v>
      </c>
      <c r="P11" s="163">
        <v>76748</v>
      </c>
      <c r="Q11" s="162">
        <v>1890</v>
      </c>
      <c r="R11" s="163">
        <v>2835</v>
      </c>
      <c r="S11" s="164">
        <v>2489</v>
      </c>
      <c r="T11" s="163">
        <v>75294</v>
      </c>
      <c r="U11" s="162">
        <v>1890</v>
      </c>
      <c r="V11" s="163">
        <v>2888</v>
      </c>
      <c r="W11" s="164">
        <v>2528</v>
      </c>
      <c r="X11" s="163">
        <v>66924</v>
      </c>
      <c r="Z11" s="164"/>
      <c r="AA11" s="498"/>
      <c r="AB11" s="498"/>
      <c r="AC11" s="498"/>
      <c r="AD11" s="498"/>
      <c r="AE11" s="498"/>
      <c r="AF11" s="498"/>
    </row>
    <row r="12" spans="2:33" ht="13.5" x14ac:dyDescent="0.15">
      <c r="B12" s="520"/>
      <c r="C12" s="551">
        <v>22</v>
      </c>
      <c r="D12" s="524"/>
      <c r="E12" s="163">
        <v>2073</v>
      </c>
      <c r="F12" s="163">
        <v>2940</v>
      </c>
      <c r="G12" s="163">
        <v>2466</v>
      </c>
      <c r="H12" s="163">
        <v>21003</v>
      </c>
      <c r="I12" s="163">
        <v>4515</v>
      </c>
      <c r="J12" s="163">
        <v>5796</v>
      </c>
      <c r="K12" s="163">
        <v>5055</v>
      </c>
      <c r="L12" s="163">
        <v>19719</v>
      </c>
      <c r="M12" s="163">
        <v>1838</v>
      </c>
      <c r="N12" s="163">
        <v>2625</v>
      </c>
      <c r="O12" s="163">
        <v>2186</v>
      </c>
      <c r="P12" s="163">
        <v>76431</v>
      </c>
      <c r="Q12" s="163">
        <v>1953</v>
      </c>
      <c r="R12" s="163">
        <v>2730</v>
      </c>
      <c r="S12" s="163">
        <v>2416</v>
      </c>
      <c r="T12" s="163">
        <v>69842</v>
      </c>
      <c r="U12" s="163">
        <v>1953</v>
      </c>
      <c r="V12" s="163">
        <v>2783</v>
      </c>
      <c r="W12" s="163">
        <v>2434</v>
      </c>
      <c r="X12" s="555">
        <v>64391</v>
      </c>
      <c r="Z12" s="158"/>
      <c r="AA12" s="158"/>
      <c r="AB12" s="158"/>
      <c r="AC12" s="158"/>
      <c r="AD12" s="158"/>
      <c r="AE12" s="498"/>
      <c r="AF12" s="498"/>
    </row>
    <row r="13" spans="2:33" ht="13.5" x14ac:dyDescent="0.15">
      <c r="B13" s="526"/>
      <c r="C13" s="519">
        <v>23</v>
      </c>
      <c r="D13" s="527"/>
      <c r="E13" s="293">
        <v>2089.5</v>
      </c>
      <c r="F13" s="293">
        <v>2730</v>
      </c>
      <c r="G13" s="293">
        <v>2089.5</v>
      </c>
      <c r="H13" s="293">
        <v>2730</v>
      </c>
      <c r="I13" s="245">
        <v>4305</v>
      </c>
      <c r="J13" s="293">
        <v>5407.5</v>
      </c>
      <c r="K13" s="293">
        <v>4903.4917564299858</v>
      </c>
      <c r="L13" s="293">
        <v>12927.199999999999</v>
      </c>
      <c r="M13" s="293">
        <v>1890</v>
      </c>
      <c r="N13" s="293">
        <v>2572.5</v>
      </c>
      <c r="O13" s="293">
        <v>2216.2496607749877</v>
      </c>
      <c r="P13" s="293">
        <v>59140.9</v>
      </c>
      <c r="Q13" s="293">
        <v>2100</v>
      </c>
      <c r="R13" s="293">
        <v>2730</v>
      </c>
      <c r="S13" s="293">
        <v>2431.6976040097343</v>
      </c>
      <c r="T13" s="293">
        <v>49846.100000000006</v>
      </c>
      <c r="U13" s="293">
        <v>2100</v>
      </c>
      <c r="V13" s="293">
        <v>2730</v>
      </c>
      <c r="W13" s="293">
        <v>2423.7739468536602</v>
      </c>
      <c r="X13" s="315">
        <v>55488.800000000003</v>
      </c>
      <c r="Z13" s="158"/>
      <c r="AA13" s="158"/>
      <c r="AB13" s="158"/>
      <c r="AC13" s="158"/>
      <c r="AD13" s="158"/>
      <c r="AE13" s="498"/>
      <c r="AF13" s="498"/>
    </row>
    <row r="14" spans="2:33" x14ac:dyDescent="0.15">
      <c r="B14" s="160" t="s">
        <v>372</v>
      </c>
      <c r="C14" s="150">
        <v>8</v>
      </c>
      <c r="D14" s="165" t="s">
        <v>373</v>
      </c>
      <c r="E14" s="233" t="s">
        <v>265</v>
      </c>
      <c r="F14" s="233" t="s">
        <v>265</v>
      </c>
      <c r="G14" s="233" t="s">
        <v>265</v>
      </c>
      <c r="H14" s="163">
        <v>188</v>
      </c>
      <c r="I14" s="233" t="s">
        <v>265</v>
      </c>
      <c r="J14" s="233" t="s">
        <v>265</v>
      </c>
      <c r="K14" s="233" t="s">
        <v>265</v>
      </c>
      <c r="L14" s="163">
        <v>331</v>
      </c>
      <c r="M14" s="163">
        <v>2100</v>
      </c>
      <c r="N14" s="163">
        <v>2415</v>
      </c>
      <c r="O14" s="163">
        <v>2232</v>
      </c>
      <c r="P14" s="163">
        <v>4067</v>
      </c>
      <c r="Q14" s="163">
        <v>2205</v>
      </c>
      <c r="R14" s="163">
        <v>2520</v>
      </c>
      <c r="S14" s="163">
        <v>2447</v>
      </c>
      <c r="T14" s="163">
        <v>4301</v>
      </c>
      <c r="U14" s="163">
        <v>2310</v>
      </c>
      <c r="V14" s="163">
        <v>2678</v>
      </c>
      <c r="W14" s="163">
        <v>2498</v>
      </c>
      <c r="X14" s="555">
        <v>3676</v>
      </c>
    </row>
    <row r="15" spans="2:33" x14ac:dyDescent="0.15">
      <c r="B15" s="160"/>
      <c r="C15" s="150">
        <v>9</v>
      </c>
      <c r="D15" s="165"/>
      <c r="E15" s="233">
        <v>2310</v>
      </c>
      <c r="F15" s="233">
        <v>2310</v>
      </c>
      <c r="G15" s="233">
        <v>2310</v>
      </c>
      <c r="H15" s="163">
        <v>377</v>
      </c>
      <c r="I15" s="233">
        <v>4725</v>
      </c>
      <c r="J15" s="233">
        <v>5250</v>
      </c>
      <c r="K15" s="233">
        <v>4876</v>
      </c>
      <c r="L15" s="163">
        <v>422</v>
      </c>
      <c r="M15" s="163">
        <v>2100</v>
      </c>
      <c r="N15" s="163">
        <v>2415</v>
      </c>
      <c r="O15" s="163">
        <v>2197</v>
      </c>
      <c r="P15" s="163">
        <v>3649</v>
      </c>
      <c r="Q15" s="163">
        <v>2310</v>
      </c>
      <c r="R15" s="163">
        <v>2520</v>
      </c>
      <c r="S15" s="163">
        <v>2447</v>
      </c>
      <c r="T15" s="163">
        <v>2705</v>
      </c>
      <c r="U15" s="163">
        <v>2310</v>
      </c>
      <c r="V15" s="163">
        <v>2625</v>
      </c>
      <c r="W15" s="163">
        <v>2485</v>
      </c>
      <c r="X15" s="555">
        <v>2942</v>
      </c>
    </row>
    <row r="16" spans="2:33" x14ac:dyDescent="0.15">
      <c r="B16" s="160"/>
      <c r="C16" s="150">
        <v>10</v>
      </c>
      <c r="D16" s="165"/>
      <c r="E16" s="233">
        <v>2363</v>
      </c>
      <c r="F16" s="233">
        <v>2363</v>
      </c>
      <c r="G16" s="233">
        <v>2363</v>
      </c>
      <c r="H16" s="163">
        <v>1382</v>
      </c>
      <c r="I16" s="233">
        <v>4725</v>
      </c>
      <c r="J16" s="233">
        <v>5250</v>
      </c>
      <c r="K16" s="233">
        <v>5020</v>
      </c>
      <c r="L16" s="163">
        <v>810</v>
      </c>
      <c r="M16" s="163">
        <v>1995</v>
      </c>
      <c r="N16" s="163">
        <v>2310</v>
      </c>
      <c r="O16" s="163">
        <v>2155</v>
      </c>
      <c r="P16" s="163">
        <v>3443</v>
      </c>
      <c r="Q16" s="163">
        <v>2100</v>
      </c>
      <c r="R16" s="163">
        <v>2520</v>
      </c>
      <c r="S16" s="163">
        <v>2432</v>
      </c>
      <c r="T16" s="163">
        <v>3622</v>
      </c>
      <c r="U16" s="163">
        <v>2100</v>
      </c>
      <c r="V16" s="163">
        <v>2520</v>
      </c>
      <c r="W16" s="163">
        <v>2343</v>
      </c>
      <c r="X16" s="555">
        <v>4019</v>
      </c>
    </row>
    <row r="17" spans="2:29" x14ac:dyDescent="0.15">
      <c r="B17" s="160"/>
      <c r="C17" s="150">
        <v>11</v>
      </c>
      <c r="D17" s="165"/>
      <c r="E17" s="233">
        <v>2100</v>
      </c>
      <c r="F17" s="233">
        <v>2730</v>
      </c>
      <c r="G17" s="233">
        <v>2482</v>
      </c>
      <c r="H17" s="233">
        <v>953</v>
      </c>
      <c r="I17" s="233">
        <v>4725</v>
      </c>
      <c r="J17" s="233">
        <v>5408</v>
      </c>
      <c r="K17" s="233">
        <v>5119</v>
      </c>
      <c r="L17" s="233">
        <v>927</v>
      </c>
      <c r="M17" s="163">
        <v>1995</v>
      </c>
      <c r="N17" s="163">
        <v>2310</v>
      </c>
      <c r="O17" s="163">
        <v>2121</v>
      </c>
      <c r="P17" s="163">
        <v>4278</v>
      </c>
      <c r="Q17" s="163">
        <v>2100</v>
      </c>
      <c r="R17" s="163">
        <v>2520</v>
      </c>
      <c r="S17" s="163">
        <v>2406</v>
      </c>
      <c r="T17" s="163">
        <v>3885</v>
      </c>
      <c r="U17" s="163">
        <v>2100</v>
      </c>
      <c r="V17" s="163">
        <v>2520</v>
      </c>
      <c r="W17" s="163">
        <v>2352</v>
      </c>
      <c r="X17" s="555">
        <v>3530</v>
      </c>
    </row>
    <row r="18" spans="2:29" x14ac:dyDescent="0.15">
      <c r="B18" s="160"/>
      <c r="C18" s="150">
        <v>12</v>
      </c>
      <c r="D18" s="165"/>
      <c r="E18" s="233">
        <v>2625</v>
      </c>
      <c r="F18" s="233">
        <v>2730</v>
      </c>
      <c r="G18" s="233">
        <v>2700.3724214145386</v>
      </c>
      <c r="H18" s="233">
        <v>3664.6</v>
      </c>
      <c r="I18" s="233">
        <v>5250</v>
      </c>
      <c r="J18" s="233">
        <v>5250</v>
      </c>
      <c r="K18" s="233">
        <v>5250</v>
      </c>
      <c r="L18" s="233">
        <v>1022.5</v>
      </c>
      <c r="M18" s="163">
        <v>1995</v>
      </c>
      <c r="N18" s="163">
        <v>2415</v>
      </c>
      <c r="O18" s="163">
        <v>2247.5045945100478</v>
      </c>
      <c r="P18" s="163">
        <v>6605.3</v>
      </c>
      <c r="Q18" s="163">
        <v>2100</v>
      </c>
      <c r="R18" s="163">
        <v>2520</v>
      </c>
      <c r="S18" s="163">
        <v>2354.7267920094</v>
      </c>
      <c r="T18" s="163">
        <v>6934.6</v>
      </c>
      <c r="U18" s="163">
        <v>2100</v>
      </c>
      <c r="V18" s="163">
        <v>2625</v>
      </c>
      <c r="W18" s="163">
        <v>2409.9675407512409</v>
      </c>
      <c r="X18" s="555">
        <v>6750.9</v>
      </c>
      <c r="Z18" s="498"/>
      <c r="AA18" s="498"/>
      <c r="AB18" s="498"/>
      <c r="AC18" s="498"/>
    </row>
    <row r="19" spans="2:29" x14ac:dyDescent="0.15">
      <c r="B19" s="160" t="s">
        <v>374</v>
      </c>
      <c r="C19" s="150">
        <v>1</v>
      </c>
      <c r="D19" s="165" t="s">
        <v>373</v>
      </c>
      <c r="E19" s="233">
        <v>0</v>
      </c>
      <c r="F19" s="233">
        <v>0</v>
      </c>
      <c r="G19" s="233">
        <v>0</v>
      </c>
      <c r="H19" s="233">
        <v>475</v>
      </c>
      <c r="I19" s="233">
        <v>0</v>
      </c>
      <c r="J19" s="233">
        <v>0</v>
      </c>
      <c r="K19" s="233">
        <v>0</v>
      </c>
      <c r="L19" s="233">
        <v>542.4</v>
      </c>
      <c r="M19" s="163">
        <v>1785</v>
      </c>
      <c r="N19" s="163">
        <v>2362.5</v>
      </c>
      <c r="O19" s="163">
        <v>2034.5614139490588</v>
      </c>
      <c r="P19" s="163">
        <v>3753.5</v>
      </c>
      <c r="Q19" s="163">
        <v>1890</v>
      </c>
      <c r="R19" s="163">
        <v>2520</v>
      </c>
      <c r="S19" s="163">
        <v>2293.684615384615</v>
      </c>
      <c r="T19" s="163">
        <v>3358.8</v>
      </c>
      <c r="U19" s="163">
        <v>1890</v>
      </c>
      <c r="V19" s="163">
        <v>2625</v>
      </c>
      <c r="W19" s="163">
        <v>2272.8657254430764</v>
      </c>
      <c r="X19" s="555">
        <v>2911.3</v>
      </c>
      <c r="Z19" s="498"/>
      <c r="AA19" s="498"/>
      <c r="AB19" s="498"/>
      <c r="AC19" s="498"/>
    </row>
    <row r="20" spans="2:29" x14ac:dyDescent="0.15">
      <c r="B20" s="160"/>
      <c r="C20" s="150">
        <v>2</v>
      </c>
      <c r="D20" s="165"/>
      <c r="E20" s="233">
        <v>1995</v>
      </c>
      <c r="F20" s="233">
        <v>2635.5</v>
      </c>
      <c r="G20" s="233">
        <v>2238.041958041958</v>
      </c>
      <c r="H20" s="233">
        <v>480.7</v>
      </c>
      <c r="I20" s="233">
        <v>5145</v>
      </c>
      <c r="J20" s="233">
        <v>5145</v>
      </c>
      <c r="K20" s="233">
        <v>5145</v>
      </c>
      <c r="L20" s="233">
        <v>132.9</v>
      </c>
      <c r="M20" s="163">
        <v>1785</v>
      </c>
      <c r="N20" s="163">
        <v>2415</v>
      </c>
      <c r="O20" s="163">
        <v>2052.8742516645216</v>
      </c>
      <c r="P20" s="163">
        <v>3680.2</v>
      </c>
      <c r="Q20" s="163">
        <v>1785</v>
      </c>
      <c r="R20" s="163">
        <v>2520</v>
      </c>
      <c r="S20" s="163">
        <v>2110.5246037215711</v>
      </c>
      <c r="T20" s="163">
        <v>3108.1</v>
      </c>
      <c r="U20" s="163">
        <v>1785</v>
      </c>
      <c r="V20" s="163">
        <v>2625</v>
      </c>
      <c r="W20" s="163">
        <v>2135.0383399209495</v>
      </c>
      <c r="X20" s="555">
        <v>2959.4</v>
      </c>
      <c r="Z20" s="498"/>
      <c r="AA20" s="498"/>
      <c r="AB20" s="498"/>
      <c r="AC20" s="498"/>
    </row>
    <row r="21" spans="2:29" x14ac:dyDescent="0.15">
      <c r="B21" s="160"/>
      <c r="C21" s="150">
        <v>3</v>
      </c>
      <c r="D21" s="165"/>
      <c r="E21" s="233">
        <v>1890</v>
      </c>
      <c r="F21" s="233">
        <v>2625</v>
      </c>
      <c r="G21" s="233">
        <v>2183.5058823529412</v>
      </c>
      <c r="H21" s="233">
        <v>440.3</v>
      </c>
      <c r="I21" s="233">
        <v>4935</v>
      </c>
      <c r="J21" s="233">
        <v>4935</v>
      </c>
      <c r="K21" s="233">
        <v>4935</v>
      </c>
      <c r="L21" s="233">
        <v>224.7</v>
      </c>
      <c r="M21" s="163">
        <v>1785</v>
      </c>
      <c r="N21" s="163">
        <v>2362.5</v>
      </c>
      <c r="O21" s="163">
        <v>2072.9030383172399</v>
      </c>
      <c r="P21" s="163">
        <v>4349.6000000000004</v>
      </c>
      <c r="Q21" s="163">
        <v>1785</v>
      </c>
      <c r="R21" s="163">
        <v>2730</v>
      </c>
      <c r="S21" s="163">
        <v>2285.404167223187</v>
      </c>
      <c r="T21" s="163">
        <v>3657.2</v>
      </c>
      <c r="U21" s="163">
        <v>1785</v>
      </c>
      <c r="V21" s="163">
        <v>2730</v>
      </c>
      <c r="W21" s="163">
        <v>2321.8191463708713</v>
      </c>
      <c r="X21" s="555">
        <v>3473.7</v>
      </c>
      <c r="Z21" s="498"/>
      <c r="AA21" s="498"/>
      <c r="AB21" s="498"/>
      <c r="AC21" s="498"/>
    </row>
    <row r="22" spans="2:29" x14ac:dyDescent="0.15">
      <c r="B22" s="160"/>
      <c r="C22" s="150">
        <v>4</v>
      </c>
      <c r="D22" s="165"/>
      <c r="E22" s="233">
        <v>0</v>
      </c>
      <c r="F22" s="233">
        <v>0</v>
      </c>
      <c r="G22" s="233">
        <v>0</v>
      </c>
      <c r="H22" s="233">
        <v>352.7</v>
      </c>
      <c r="I22" s="233">
        <v>0</v>
      </c>
      <c r="J22" s="233">
        <v>0</v>
      </c>
      <c r="K22" s="233">
        <v>0</v>
      </c>
      <c r="L22" s="233">
        <v>323.60000000000002</v>
      </c>
      <c r="M22" s="163">
        <v>1785</v>
      </c>
      <c r="N22" s="163">
        <v>2415</v>
      </c>
      <c r="O22" s="163">
        <v>2111.1144869405935</v>
      </c>
      <c r="P22" s="163">
        <v>6183.9</v>
      </c>
      <c r="Q22" s="163">
        <v>1785</v>
      </c>
      <c r="R22" s="163">
        <v>2730</v>
      </c>
      <c r="S22" s="163">
        <v>2298.7710965963174</v>
      </c>
      <c r="T22" s="163">
        <v>5114.6000000000004</v>
      </c>
      <c r="U22" s="163">
        <v>1785</v>
      </c>
      <c r="V22" s="163">
        <v>2730</v>
      </c>
      <c r="W22" s="163">
        <v>2303.8277525106087</v>
      </c>
      <c r="X22" s="555">
        <v>5589.6</v>
      </c>
      <c r="Z22" s="498"/>
      <c r="AA22" s="498"/>
      <c r="AB22" s="498"/>
      <c r="AC22" s="498"/>
    </row>
    <row r="23" spans="2:29" x14ac:dyDescent="0.15">
      <c r="B23" s="160"/>
      <c r="C23" s="150">
        <v>5</v>
      </c>
      <c r="D23" s="165"/>
      <c r="E23" s="233">
        <v>2310</v>
      </c>
      <c r="F23" s="233">
        <v>2310</v>
      </c>
      <c r="G23" s="233">
        <v>2310</v>
      </c>
      <c r="H23" s="233">
        <v>311</v>
      </c>
      <c r="I23" s="233">
        <v>0</v>
      </c>
      <c r="J23" s="233">
        <v>0</v>
      </c>
      <c r="K23" s="233">
        <v>0</v>
      </c>
      <c r="L23" s="233">
        <v>250.8</v>
      </c>
      <c r="M23" s="163">
        <v>1785</v>
      </c>
      <c r="N23" s="163">
        <v>2415</v>
      </c>
      <c r="O23" s="163">
        <v>2109.7371024446088</v>
      </c>
      <c r="P23" s="163">
        <v>6392.1</v>
      </c>
      <c r="Q23" s="163">
        <v>1785</v>
      </c>
      <c r="R23" s="163">
        <v>2835</v>
      </c>
      <c r="S23" s="163">
        <v>2343.1023569739314</v>
      </c>
      <c r="T23" s="163">
        <v>5718</v>
      </c>
      <c r="U23" s="163">
        <v>1785</v>
      </c>
      <c r="V23" s="163">
        <v>2835</v>
      </c>
      <c r="W23" s="163">
        <v>2360.6154882932829</v>
      </c>
      <c r="X23" s="555">
        <v>5444.9</v>
      </c>
      <c r="Z23" s="498"/>
      <c r="AA23" s="498"/>
      <c r="AB23" s="498"/>
      <c r="AC23" s="498"/>
    </row>
    <row r="24" spans="2:29" x14ac:dyDescent="0.15">
      <c r="B24" s="160"/>
      <c r="C24" s="150">
        <v>6</v>
      </c>
      <c r="D24" s="165"/>
      <c r="E24" s="233">
        <v>0</v>
      </c>
      <c r="F24" s="233">
        <v>0</v>
      </c>
      <c r="G24" s="233">
        <v>0</v>
      </c>
      <c r="H24" s="233">
        <v>79.7</v>
      </c>
      <c r="I24" s="233">
        <v>0</v>
      </c>
      <c r="J24" s="233">
        <v>0</v>
      </c>
      <c r="K24" s="233">
        <v>0</v>
      </c>
      <c r="L24" s="233">
        <v>117.1</v>
      </c>
      <c r="M24" s="163">
        <v>1785</v>
      </c>
      <c r="N24" s="163">
        <v>2415</v>
      </c>
      <c r="O24" s="163">
        <v>2096.3020756721407</v>
      </c>
      <c r="P24" s="163">
        <v>5996</v>
      </c>
      <c r="Q24" s="163">
        <v>1785</v>
      </c>
      <c r="R24" s="163">
        <v>2835</v>
      </c>
      <c r="S24" s="163">
        <v>2266.6454910952675</v>
      </c>
      <c r="T24" s="163">
        <v>5187.8999999999996</v>
      </c>
      <c r="U24" s="163">
        <v>1785</v>
      </c>
      <c r="V24" s="163">
        <v>2835</v>
      </c>
      <c r="W24" s="163">
        <v>2352.9654943326645</v>
      </c>
      <c r="X24" s="555">
        <v>5323.7</v>
      </c>
      <c r="Z24" s="498"/>
      <c r="AA24" s="498"/>
      <c r="AB24" s="498"/>
      <c r="AC24" s="498"/>
    </row>
    <row r="25" spans="2:29" x14ac:dyDescent="0.15">
      <c r="B25" s="160"/>
      <c r="C25" s="150">
        <v>7</v>
      </c>
      <c r="D25" s="165"/>
      <c r="E25" s="233">
        <v>0</v>
      </c>
      <c r="F25" s="233">
        <v>0</v>
      </c>
      <c r="G25" s="233">
        <v>0</v>
      </c>
      <c r="H25" s="233">
        <v>96.8</v>
      </c>
      <c r="I25" s="233">
        <v>0</v>
      </c>
      <c r="J25" s="233">
        <v>0</v>
      </c>
      <c r="K25" s="233">
        <v>0</v>
      </c>
      <c r="L25" s="233">
        <v>178.1</v>
      </c>
      <c r="M25" s="163">
        <v>1785</v>
      </c>
      <c r="N25" s="163">
        <v>2415</v>
      </c>
      <c r="O25" s="163">
        <v>2121.304043126685</v>
      </c>
      <c r="P25" s="163">
        <v>6329.9</v>
      </c>
      <c r="Q25" s="163">
        <v>1785</v>
      </c>
      <c r="R25" s="163">
        <v>2572.5</v>
      </c>
      <c r="S25" s="163">
        <v>2233.5159970487634</v>
      </c>
      <c r="T25" s="163">
        <v>5819.6</v>
      </c>
      <c r="U25" s="163">
        <v>1785</v>
      </c>
      <c r="V25" s="163">
        <v>2572.5</v>
      </c>
      <c r="W25" s="163">
        <v>2257.3627806378913</v>
      </c>
      <c r="X25" s="555">
        <v>5684.5</v>
      </c>
      <c r="Z25" s="498"/>
      <c r="AA25" s="498"/>
      <c r="AB25" s="498"/>
      <c r="AC25" s="498"/>
    </row>
    <row r="26" spans="2:29" x14ac:dyDescent="0.15">
      <c r="B26" s="153"/>
      <c r="C26" s="157">
        <v>8</v>
      </c>
      <c r="D26" s="166"/>
      <c r="E26" s="242">
        <v>0</v>
      </c>
      <c r="F26" s="242">
        <v>0</v>
      </c>
      <c r="G26" s="242">
        <v>0</v>
      </c>
      <c r="H26" s="242">
        <v>139.1</v>
      </c>
      <c r="I26" s="242">
        <v>0</v>
      </c>
      <c r="J26" s="242">
        <v>0</v>
      </c>
      <c r="K26" s="242">
        <v>0</v>
      </c>
      <c r="L26" s="242">
        <v>198.8</v>
      </c>
      <c r="M26" s="175">
        <v>1785</v>
      </c>
      <c r="N26" s="175">
        <v>2310</v>
      </c>
      <c r="O26" s="175">
        <v>2052.7707236842102</v>
      </c>
      <c r="P26" s="175">
        <v>5514.4</v>
      </c>
      <c r="Q26" s="175">
        <v>1785</v>
      </c>
      <c r="R26" s="175">
        <v>2572.5</v>
      </c>
      <c r="S26" s="175">
        <v>2254.3613935406711</v>
      </c>
      <c r="T26" s="175">
        <v>4935.7</v>
      </c>
      <c r="U26" s="175">
        <v>1785</v>
      </c>
      <c r="V26" s="175">
        <v>2572.5</v>
      </c>
      <c r="W26" s="175">
        <v>2270.4791025692257</v>
      </c>
      <c r="X26" s="508">
        <v>5990.6</v>
      </c>
      <c r="Z26" s="498"/>
      <c r="AA26" s="498"/>
      <c r="AB26" s="498"/>
      <c r="AC26" s="498"/>
    </row>
    <row r="27" spans="2:29" ht="14.25" customHeight="1" x14ac:dyDescent="0.15">
      <c r="B27" s="520"/>
      <c r="C27" s="556" t="s">
        <v>86</v>
      </c>
      <c r="D27" s="557"/>
      <c r="E27" s="736" t="s">
        <v>112</v>
      </c>
      <c r="F27" s="737"/>
      <c r="G27" s="737"/>
      <c r="H27" s="737"/>
      <c r="I27" s="737" t="s">
        <v>381</v>
      </c>
      <c r="J27" s="737"/>
      <c r="K27" s="737"/>
      <c r="L27" s="738"/>
      <c r="Z27" s="158"/>
      <c r="AA27" s="158"/>
      <c r="AB27" s="498"/>
      <c r="AC27" s="498"/>
    </row>
    <row r="28" spans="2:29" ht="13.5" x14ac:dyDescent="0.15">
      <c r="B28" s="520" t="s">
        <v>92</v>
      </c>
      <c r="C28" s="498"/>
      <c r="D28" s="524"/>
      <c r="E28" s="558" t="s">
        <v>93</v>
      </c>
      <c r="F28" s="513" t="s">
        <v>94</v>
      </c>
      <c r="G28" s="551" t="s">
        <v>95</v>
      </c>
      <c r="H28" s="513" t="s">
        <v>96</v>
      </c>
      <c r="I28" s="558" t="s">
        <v>93</v>
      </c>
      <c r="J28" s="559" t="s">
        <v>94</v>
      </c>
      <c r="K28" s="551" t="s">
        <v>95</v>
      </c>
      <c r="L28" s="559" t="s">
        <v>96</v>
      </c>
      <c r="X28" s="164"/>
      <c r="Y28" s="498"/>
      <c r="Z28" s="158"/>
      <c r="AA28" s="158"/>
      <c r="AB28" s="498"/>
      <c r="AC28" s="498"/>
    </row>
    <row r="29" spans="2:29" ht="13.5" x14ac:dyDescent="0.15">
      <c r="B29" s="526"/>
      <c r="C29" s="501"/>
      <c r="D29" s="527"/>
      <c r="E29" s="517"/>
      <c r="F29" s="518"/>
      <c r="G29" s="519" t="s">
        <v>97</v>
      </c>
      <c r="H29" s="518"/>
      <c r="I29" s="517"/>
      <c r="J29" s="518"/>
      <c r="K29" s="519" t="s">
        <v>97</v>
      </c>
      <c r="L29" s="518"/>
      <c r="X29" s="164"/>
      <c r="Y29" s="498"/>
      <c r="Z29" s="158"/>
      <c r="AA29" s="158"/>
      <c r="AB29" s="498"/>
      <c r="AC29" s="498"/>
    </row>
    <row r="30" spans="2:29" ht="13.5" x14ac:dyDescent="0.15">
      <c r="B30" s="520" t="s">
        <v>0</v>
      </c>
      <c r="C30" s="551">
        <v>19</v>
      </c>
      <c r="D30" s="499" t="s">
        <v>1</v>
      </c>
      <c r="E30" s="521">
        <v>1890</v>
      </c>
      <c r="F30" s="522">
        <v>2573</v>
      </c>
      <c r="G30" s="523">
        <v>2220</v>
      </c>
      <c r="H30" s="522">
        <v>77257</v>
      </c>
      <c r="I30" s="521">
        <v>1050</v>
      </c>
      <c r="J30" s="522">
        <v>1575</v>
      </c>
      <c r="K30" s="522">
        <v>1319</v>
      </c>
      <c r="L30" s="525">
        <v>103112</v>
      </c>
      <c r="V30" s="498"/>
      <c r="W30" s="498"/>
      <c r="X30" s="164"/>
      <c r="Y30" s="498"/>
      <c r="Z30" s="158"/>
      <c r="AA30" s="158"/>
      <c r="AB30" s="498"/>
      <c r="AC30" s="498"/>
    </row>
    <row r="31" spans="2:29" ht="13.5" x14ac:dyDescent="0.15">
      <c r="B31" s="520"/>
      <c r="C31" s="551">
        <v>20</v>
      </c>
      <c r="E31" s="521">
        <v>1785</v>
      </c>
      <c r="F31" s="522">
        <v>2678</v>
      </c>
      <c r="G31" s="523">
        <v>2100</v>
      </c>
      <c r="H31" s="522">
        <v>113513</v>
      </c>
      <c r="I31" s="521">
        <v>1050</v>
      </c>
      <c r="J31" s="522">
        <v>1365</v>
      </c>
      <c r="K31" s="522">
        <v>1264</v>
      </c>
      <c r="L31" s="525">
        <v>113445</v>
      </c>
      <c r="V31" s="498"/>
      <c r="W31" s="498"/>
      <c r="X31" s="247"/>
      <c r="Y31" s="498"/>
      <c r="Z31" s="158"/>
      <c r="AA31" s="158"/>
      <c r="AB31" s="498"/>
      <c r="AC31" s="498"/>
    </row>
    <row r="32" spans="2:29" x14ac:dyDescent="0.15">
      <c r="B32" s="520"/>
      <c r="C32" s="551">
        <v>21</v>
      </c>
      <c r="D32" s="498"/>
      <c r="E32" s="521">
        <v>1680</v>
      </c>
      <c r="F32" s="522">
        <v>2678</v>
      </c>
      <c r="G32" s="523">
        <v>2113</v>
      </c>
      <c r="H32" s="522">
        <v>104296</v>
      </c>
      <c r="I32" s="521">
        <v>1050</v>
      </c>
      <c r="J32" s="522">
        <v>1575</v>
      </c>
      <c r="K32" s="522">
        <v>1340</v>
      </c>
      <c r="L32" s="525">
        <v>105146</v>
      </c>
      <c r="V32" s="498"/>
      <c r="W32" s="498"/>
      <c r="X32" s="247"/>
      <c r="Y32" s="498"/>
      <c r="Z32" s="498"/>
      <c r="AA32" s="498"/>
      <c r="AB32" s="498"/>
      <c r="AC32" s="498"/>
    </row>
    <row r="33" spans="2:29" ht="13.5" x14ac:dyDescent="0.15">
      <c r="B33" s="520"/>
      <c r="C33" s="551">
        <v>22</v>
      </c>
      <c r="D33" s="524"/>
      <c r="E33" s="522">
        <v>1680</v>
      </c>
      <c r="F33" s="522">
        <v>2310</v>
      </c>
      <c r="G33" s="522">
        <v>1963</v>
      </c>
      <c r="H33" s="522">
        <v>96949</v>
      </c>
      <c r="I33" s="522">
        <v>1050</v>
      </c>
      <c r="J33" s="522">
        <v>1523</v>
      </c>
      <c r="K33" s="522">
        <v>1294</v>
      </c>
      <c r="L33" s="525">
        <v>95159</v>
      </c>
      <c r="V33" s="498"/>
      <c r="W33" s="158"/>
      <c r="X33" s="164"/>
      <c r="Y33" s="158"/>
      <c r="Z33" s="158"/>
      <c r="AA33" s="158"/>
      <c r="AB33" s="498"/>
      <c r="AC33" s="498"/>
    </row>
    <row r="34" spans="2:29" ht="13.5" x14ac:dyDescent="0.15">
      <c r="B34" s="526"/>
      <c r="C34" s="519">
        <v>23</v>
      </c>
      <c r="D34" s="527"/>
      <c r="E34" s="293">
        <v>1732.5</v>
      </c>
      <c r="F34" s="293">
        <v>2362.5</v>
      </c>
      <c r="G34" s="293">
        <v>2060.8280353122827</v>
      </c>
      <c r="H34" s="293">
        <v>70429.100000000006</v>
      </c>
      <c r="I34" s="293">
        <v>1050</v>
      </c>
      <c r="J34" s="293">
        <v>1470</v>
      </c>
      <c r="K34" s="293">
        <v>1317.1098404783445</v>
      </c>
      <c r="L34" s="293">
        <v>100011.8</v>
      </c>
      <c r="V34" s="498"/>
      <c r="W34" s="158"/>
      <c r="X34" s="164"/>
      <c r="Y34" s="158"/>
      <c r="Z34" s="158"/>
      <c r="AA34" s="158"/>
      <c r="AB34" s="498"/>
      <c r="AC34" s="498"/>
    </row>
    <row r="35" spans="2:29" x14ac:dyDescent="0.15">
      <c r="B35" s="160" t="s">
        <v>372</v>
      </c>
      <c r="C35" s="150">
        <v>8</v>
      </c>
      <c r="D35" s="165" t="s">
        <v>373</v>
      </c>
      <c r="E35" s="163">
        <v>1785</v>
      </c>
      <c r="F35" s="163">
        <v>2205</v>
      </c>
      <c r="G35" s="163">
        <v>2043</v>
      </c>
      <c r="H35" s="163">
        <v>3845</v>
      </c>
      <c r="I35" s="163">
        <v>1050</v>
      </c>
      <c r="J35" s="163">
        <v>1365</v>
      </c>
      <c r="K35" s="163">
        <v>1224</v>
      </c>
      <c r="L35" s="555">
        <v>3975</v>
      </c>
      <c r="X35" s="498"/>
    </row>
    <row r="36" spans="2:29" x14ac:dyDescent="0.15">
      <c r="B36" s="160"/>
      <c r="C36" s="150">
        <v>9</v>
      </c>
      <c r="D36" s="165"/>
      <c r="E36" s="163">
        <v>1785</v>
      </c>
      <c r="F36" s="163">
        <v>2100</v>
      </c>
      <c r="G36" s="163">
        <v>1902</v>
      </c>
      <c r="H36" s="163">
        <v>3814</v>
      </c>
      <c r="I36" s="163">
        <v>1050</v>
      </c>
      <c r="J36" s="163">
        <v>1365</v>
      </c>
      <c r="K36" s="163">
        <v>1225</v>
      </c>
      <c r="L36" s="555">
        <v>5349</v>
      </c>
    </row>
    <row r="37" spans="2:29" x14ac:dyDescent="0.15">
      <c r="B37" s="160"/>
      <c r="C37" s="150">
        <v>10</v>
      </c>
      <c r="D37" s="165"/>
      <c r="E37" s="163">
        <v>1890</v>
      </c>
      <c r="F37" s="163">
        <v>2205</v>
      </c>
      <c r="G37" s="163">
        <v>2005</v>
      </c>
      <c r="H37" s="163">
        <v>4342</v>
      </c>
      <c r="I37" s="163">
        <v>1155</v>
      </c>
      <c r="J37" s="163">
        <v>1365</v>
      </c>
      <c r="K37" s="163">
        <v>1329</v>
      </c>
      <c r="L37" s="555">
        <v>7050</v>
      </c>
    </row>
    <row r="38" spans="2:29" x14ac:dyDescent="0.15">
      <c r="B38" s="160"/>
      <c r="C38" s="150">
        <v>11</v>
      </c>
      <c r="D38" s="165"/>
      <c r="E38" s="163">
        <v>1890</v>
      </c>
      <c r="F38" s="163">
        <v>2100</v>
      </c>
      <c r="G38" s="163">
        <v>1996</v>
      </c>
      <c r="H38" s="163">
        <v>4627</v>
      </c>
      <c r="I38" s="163">
        <v>1155</v>
      </c>
      <c r="J38" s="163">
        <v>1418</v>
      </c>
      <c r="K38" s="163">
        <v>1336</v>
      </c>
      <c r="L38" s="555">
        <v>6421</v>
      </c>
    </row>
    <row r="39" spans="2:29" x14ac:dyDescent="0.15">
      <c r="B39" s="160"/>
      <c r="C39" s="150">
        <v>12</v>
      </c>
      <c r="D39" s="165"/>
      <c r="E39" s="163">
        <v>1890</v>
      </c>
      <c r="F39" s="163">
        <v>2362.5</v>
      </c>
      <c r="G39" s="163">
        <v>2025.6773562107301</v>
      </c>
      <c r="H39" s="163">
        <v>8181</v>
      </c>
      <c r="I39" s="163">
        <v>1260</v>
      </c>
      <c r="J39" s="163">
        <v>1470</v>
      </c>
      <c r="K39" s="163">
        <v>1371.7589009750525</v>
      </c>
      <c r="L39" s="555">
        <v>8337.7000000000007</v>
      </c>
    </row>
    <row r="40" spans="2:29" x14ac:dyDescent="0.15">
      <c r="B40" s="160" t="s">
        <v>374</v>
      </c>
      <c r="C40" s="150">
        <v>1</v>
      </c>
      <c r="D40" s="165" t="s">
        <v>373</v>
      </c>
      <c r="E40" s="163">
        <v>1680</v>
      </c>
      <c r="F40" s="163">
        <v>2100</v>
      </c>
      <c r="G40" s="163">
        <v>1947.2680511182109</v>
      </c>
      <c r="H40" s="555">
        <v>4933.3</v>
      </c>
      <c r="I40" s="163">
        <v>1050</v>
      </c>
      <c r="J40" s="163">
        <v>1470</v>
      </c>
      <c r="K40" s="163">
        <v>1374.9743033882144</v>
      </c>
      <c r="L40" s="555">
        <v>6112.8</v>
      </c>
    </row>
    <row r="41" spans="2:29" x14ac:dyDescent="0.15">
      <c r="B41" s="160"/>
      <c r="C41" s="150">
        <v>2</v>
      </c>
      <c r="D41" s="165"/>
      <c r="E41" s="163">
        <v>1680</v>
      </c>
      <c r="F41" s="163">
        <v>2344.65</v>
      </c>
      <c r="G41" s="163">
        <v>1973.9487093304651</v>
      </c>
      <c r="H41" s="163">
        <v>5136.2</v>
      </c>
      <c r="I41" s="163">
        <v>1050</v>
      </c>
      <c r="J41" s="163">
        <v>1522.5</v>
      </c>
      <c r="K41" s="163">
        <v>1381.3263027118105</v>
      </c>
      <c r="L41" s="555">
        <v>8410.7999999999993</v>
      </c>
    </row>
    <row r="42" spans="2:29" x14ac:dyDescent="0.15">
      <c r="B42" s="160"/>
      <c r="C42" s="150">
        <v>3</v>
      </c>
      <c r="D42" s="165"/>
      <c r="E42" s="163">
        <v>1680</v>
      </c>
      <c r="F42" s="163">
        <v>2415</v>
      </c>
      <c r="G42" s="163">
        <v>1987.4417670682724</v>
      </c>
      <c r="H42" s="163">
        <v>5532.8</v>
      </c>
      <c r="I42" s="163">
        <v>1050</v>
      </c>
      <c r="J42" s="163">
        <v>1522.5</v>
      </c>
      <c r="K42" s="163">
        <v>1355.7046255930247</v>
      </c>
      <c r="L42" s="555">
        <v>7827.6</v>
      </c>
    </row>
    <row r="43" spans="2:29" x14ac:dyDescent="0.15">
      <c r="B43" s="160"/>
      <c r="C43" s="150">
        <v>4</v>
      </c>
      <c r="D43" s="165"/>
      <c r="E43" s="163">
        <v>1680</v>
      </c>
      <c r="F43" s="163">
        <v>2415</v>
      </c>
      <c r="G43" s="163">
        <v>1980.6479713603808</v>
      </c>
      <c r="H43" s="163">
        <v>7761.7</v>
      </c>
      <c r="I43" s="163">
        <v>1050</v>
      </c>
      <c r="J43" s="163">
        <v>1522.5</v>
      </c>
      <c r="K43" s="163">
        <v>1312.9945291726513</v>
      </c>
      <c r="L43" s="555">
        <v>9199</v>
      </c>
    </row>
    <row r="44" spans="2:29" x14ac:dyDescent="0.15">
      <c r="B44" s="160"/>
      <c r="C44" s="150">
        <v>5</v>
      </c>
      <c r="D44" s="165"/>
      <c r="E44" s="163">
        <v>1680</v>
      </c>
      <c r="F44" s="163">
        <v>2415</v>
      </c>
      <c r="G44" s="163">
        <v>1979.4402623612521</v>
      </c>
      <c r="H44" s="163">
        <v>7559.5</v>
      </c>
      <c r="I44" s="163">
        <v>1050</v>
      </c>
      <c r="J44" s="163">
        <v>1522.5</v>
      </c>
      <c r="K44" s="163">
        <v>1306.0050715853099</v>
      </c>
      <c r="L44" s="555">
        <v>8422.1</v>
      </c>
    </row>
    <row r="45" spans="2:29" x14ac:dyDescent="0.15">
      <c r="B45" s="160"/>
      <c r="C45" s="150">
        <v>6</v>
      </c>
      <c r="D45" s="165"/>
      <c r="E45" s="163">
        <v>1785</v>
      </c>
      <c r="F45" s="163">
        <v>2415</v>
      </c>
      <c r="G45" s="163">
        <v>1996.6279523716571</v>
      </c>
      <c r="H45" s="163">
        <v>6266.7</v>
      </c>
      <c r="I45" s="163">
        <v>1050</v>
      </c>
      <c r="J45" s="163">
        <v>1522.5</v>
      </c>
      <c r="K45" s="163">
        <v>1296.829538645896</v>
      </c>
      <c r="L45" s="555">
        <v>8127.5</v>
      </c>
    </row>
    <row r="46" spans="2:29" x14ac:dyDescent="0.15">
      <c r="B46" s="160"/>
      <c r="C46" s="150">
        <v>7</v>
      </c>
      <c r="D46" s="165"/>
      <c r="E46" s="163">
        <v>1575</v>
      </c>
      <c r="F46" s="163">
        <v>2415</v>
      </c>
      <c r="G46" s="163">
        <v>1966.9050921782703</v>
      </c>
      <c r="H46" s="163">
        <v>5895.7</v>
      </c>
      <c r="I46" s="163">
        <v>1050</v>
      </c>
      <c r="J46" s="163">
        <v>1522.5</v>
      </c>
      <c r="K46" s="163">
        <v>1306.9830453211607</v>
      </c>
      <c r="L46" s="555">
        <v>8001.1</v>
      </c>
    </row>
    <row r="47" spans="2:29" x14ac:dyDescent="0.15">
      <c r="B47" s="153"/>
      <c r="C47" s="157">
        <v>8</v>
      </c>
      <c r="D47" s="166"/>
      <c r="E47" s="175">
        <v>1575</v>
      </c>
      <c r="F47" s="175">
        <v>2257.5</v>
      </c>
      <c r="G47" s="175">
        <v>1895.1645097353376</v>
      </c>
      <c r="H47" s="175">
        <v>5529.2</v>
      </c>
      <c r="I47" s="175">
        <v>945</v>
      </c>
      <c r="J47" s="175">
        <v>1470</v>
      </c>
      <c r="K47" s="175">
        <v>1300.6785701221729</v>
      </c>
      <c r="L47" s="508">
        <v>7300.6</v>
      </c>
    </row>
    <row r="52" spans="5:8" x14ac:dyDescent="0.15">
      <c r="E52" s="542"/>
      <c r="F52" s="542"/>
      <c r="G52" s="542"/>
      <c r="H52" s="542"/>
    </row>
  </sheetData>
  <mergeCells count="2">
    <mergeCell ref="E27:H27"/>
    <mergeCell ref="I27:L2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zoomScale="75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36" ht="12" customHeight="1" x14ac:dyDescent="0.1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r="2" spans="1:36" ht="12" customHeight="1" x14ac:dyDescent="0.1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r="3" spans="1:36" ht="12" customHeight="1" x14ac:dyDescent="0.15">
      <c r="A3" s="136"/>
      <c r="B3" s="136" t="s">
        <v>382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r="4" spans="1:36" ht="12" customHeight="1" x14ac:dyDescent="0.1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7" t="s">
        <v>224</v>
      </c>
      <c r="Z4" s="158"/>
    </row>
    <row r="5" spans="1:36" ht="6" customHeight="1" x14ac:dyDescent="0.15">
      <c r="A5" s="136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35"/>
      <c r="O5" s="136"/>
      <c r="P5" s="136"/>
      <c r="Q5" s="154"/>
      <c r="R5" s="135"/>
      <c r="S5" s="136"/>
      <c r="T5" s="136"/>
      <c r="U5" s="136"/>
      <c r="V5" s="136"/>
      <c r="W5" s="136"/>
      <c r="X5" s="136"/>
      <c r="Z5" s="158"/>
    </row>
    <row r="6" spans="1:36" ht="12" customHeight="1" x14ac:dyDescent="0.15">
      <c r="A6" s="136"/>
      <c r="B6" s="181"/>
      <c r="C6" s="503" t="s">
        <v>86</v>
      </c>
      <c r="D6" s="504"/>
      <c r="E6" s="714" t="s">
        <v>87</v>
      </c>
      <c r="F6" s="715"/>
      <c r="G6" s="715"/>
      <c r="H6" s="716"/>
      <c r="I6" s="714" t="s">
        <v>88</v>
      </c>
      <c r="J6" s="715"/>
      <c r="K6" s="715"/>
      <c r="L6" s="716"/>
      <c r="M6" s="714" t="s">
        <v>89</v>
      </c>
      <c r="N6" s="715"/>
      <c r="O6" s="715"/>
      <c r="P6" s="716"/>
      <c r="Q6" s="714" t="s">
        <v>91</v>
      </c>
      <c r="R6" s="715"/>
      <c r="S6" s="715"/>
      <c r="T6" s="716"/>
      <c r="U6" s="714" t="s">
        <v>101</v>
      </c>
      <c r="V6" s="715"/>
      <c r="W6" s="715"/>
      <c r="X6" s="716"/>
      <c r="Z6" s="247"/>
      <c r="AA6" s="158"/>
      <c r="AB6" s="158"/>
      <c r="AC6" s="158"/>
      <c r="AD6" s="158"/>
      <c r="AE6" s="158"/>
      <c r="AF6" s="158"/>
      <c r="AG6" s="158"/>
      <c r="AH6" s="158"/>
      <c r="AI6" s="158"/>
      <c r="AJ6" s="158"/>
    </row>
    <row r="7" spans="1:36" ht="12" customHeight="1" x14ac:dyDescent="0.15">
      <c r="A7" s="136"/>
      <c r="B7" s="184" t="s">
        <v>92</v>
      </c>
      <c r="C7" s="185"/>
      <c r="D7" s="186"/>
      <c r="E7" s="171" t="s">
        <v>93</v>
      </c>
      <c r="F7" s="149" t="s">
        <v>94</v>
      </c>
      <c r="G7" s="227" t="s">
        <v>95</v>
      </c>
      <c r="H7" s="149" t="s">
        <v>96</v>
      </c>
      <c r="I7" s="171" t="s">
        <v>93</v>
      </c>
      <c r="J7" s="149" t="s">
        <v>94</v>
      </c>
      <c r="K7" s="227" t="s">
        <v>95</v>
      </c>
      <c r="L7" s="149" t="s">
        <v>96</v>
      </c>
      <c r="M7" s="171" t="s">
        <v>93</v>
      </c>
      <c r="N7" s="149" t="s">
        <v>94</v>
      </c>
      <c r="O7" s="227" t="s">
        <v>95</v>
      </c>
      <c r="P7" s="149" t="s">
        <v>96</v>
      </c>
      <c r="Q7" s="171" t="s">
        <v>93</v>
      </c>
      <c r="R7" s="149" t="s">
        <v>94</v>
      </c>
      <c r="S7" s="227" t="s">
        <v>95</v>
      </c>
      <c r="T7" s="149" t="s">
        <v>96</v>
      </c>
      <c r="U7" s="171" t="s">
        <v>93</v>
      </c>
      <c r="V7" s="149" t="s">
        <v>94</v>
      </c>
      <c r="W7" s="227" t="s">
        <v>95</v>
      </c>
      <c r="X7" s="149" t="s">
        <v>96</v>
      </c>
      <c r="Z7" s="247"/>
      <c r="AA7" s="158"/>
      <c r="AB7" s="158"/>
      <c r="AC7" s="158"/>
      <c r="AD7" s="158"/>
      <c r="AE7" s="158"/>
      <c r="AF7" s="158"/>
      <c r="AG7" s="158"/>
      <c r="AH7" s="158"/>
      <c r="AI7" s="158"/>
      <c r="AJ7" s="158"/>
    </row>
    <row r="8" spans="1:36" ht="12" customHeight="1" x14ac:dyDescent="0.15">
      <c r="A8" s="136"/>
      <c r="B8" s="193"/>
      <c r="C8" s="180"/>
      <c r="D8" s="180"/>
      <c r="E8" s="155"/>
      <c r="F8" s="156"/>
      <c r="G8" s="157" t="s">
        <v>97</v>
      </c>
      <c r="H8" s="156"/>
      <c r="I8" s="155"/>
      <c r="J8" s="156"/>
      <c r="K8" s="157" t="s">
        <v>97</v>
      </c>
      <c r="L8" s="156"/>
      <c r="M8" s="155"/>
      <c r="N8" s="156"/>
      <c r="O8" s="157" t="s">
        <v>97</v>
      </c>
      <c r="P8" s="156"/>
      <c r="Q8" s="155"/>
      <c r="R8" s="156"/>
      <c r="S8" s="157" t="s">
        <v>97</v>
      </c>
      <c r="T8" s="156"/>
      <c r="U8" s="155"/>
      <c r="V8" s="156"/>
      <c r="W8" s="157" t="s">
        <v>97</v>
      </c>
      <c r="X8" s="156"/>
      <c r="Z8" s="177"/>
      <c r="AA8" s="158"/>
      <c r="AB8" s="158"/>
      <c r="AC8" s="158"/>
      <c r="AD8" s="158"/>
      <c r="AE8" s="158"/>
      <c r="AF8" s="158"/>
      <c r="AG8" s="158"/>
      <c r="AH8" s="158"/>
      <c r="AI8" s="158"/>
      <c r="AJ8" s="158"/>
    </row>
    <row r="9" spans="1:36" ht="12" customHeight="1" x14ac:dyDescent="0.15">
      <c r="A9" s="178"/>
      <c r="B9" s="181" t="s">
        <v>0</v>
      </c>
      <c r="C9" s="189">
        <v>20</v>
      </c>
      <c r="D9" s="241" t="s">
        <v>1</v>
      </c>
      <c r="E9" s="198">
        <v>1260</v>
      </c>
      <c r="F9" s="199">
        <v>2215</v>
      </c>
      <c r="G9" s="177">
        <v>1704</v>
      </c>
      <c r="H9" s="199">
        <v>146226</v>
      </c>
      <c r="I9" s="198">
        <v>1050</v>
      </c>
      <c r="J9" s="199">
        <v>1470</v>
      </c>
      <c r="K9" s="177">
        <v>1254</v>
      </c>
      <c r="L9" s="199">
        <v>141031</v>
      </c>
      <c r="M9" s="198">
        <v>840</v>
      </c>
      <c r="N9" s="199">
        <v>1260</v>
      </c>
      <c r="O9" s="177">
        <v>1045</v>
      </c>
      <c r="P9" s="199">
        <v>44865</v>
      </c>
      <c r="Q9" s="198">
        <v>3465</v>
      </c>
      <c r="R9" s="199">
        <v>4515</v>
      </c>
      <c r="S9" s="177">
        <v>4017</v>
      </c>
      <c r="T9" s="199">
        <v>40446</v>
      </c>
      <c r="U9" s="198">
        <v>2205</v>
      </c>
      <c r="V9" s="199">
        <v>3150</v>
      </c>
      <c r="W9" s="177">
        <v>2657</v>
      </c>
      <c r="X9" s="199">
        <v>86754</v>
      </c>
      <c r="Y9" s="158"/>
      <c r="Z9" s="177"/>
      <c r="AA9" s="158"/>
      <c r="AB9" s="158"/>
      <c r="AC9" s="158"/>
      <c r="AD9" s="158"/>
      <c r="AE9" s="158"/>
      <c r="AF9" s="158"/>
      <c r="AG9" s="158"/>
      <c r="AH9" s="158"/>
      <c r="AI9" s="158"/>
      <c r="AJ9" s="158"/>
    </row>
    <row r="10" spans="1:36" ht="12" customHeight="1" x14ac:dyDescent="0.15">
      <c r="A10" s="178"/>
      <c r="B10" s="198"/>
      <c r="C10" s="189">
        <v>21</v>
      </c>
      <c r="D10" s="177"/>
      <c r="E10" s="198">
        <v>1208</v>
      </c>
      <c r="F10" s="199">
        <v>2310</v>
      </c>
      <c r="G10" s="177">
        <v>1693</v>
      </c>
      <c r="H10" s="199">
        <v>118578</v>
      </c>
      <c r="I10" s="198">
        <v>1029</v>
      </c>
      <c r="J10" s="199">
        <v>1418</v>
      </c>
      <c r="K10" s="177">
        <v>1233</v>
      </c>
      <c r="L10" s="199">
        <v>94888</v>
      </c>
      <c r="M10" s="198">
        <v>788</v>
      </c>
      <c r="N10" s="199">
        <v>1260</v>
      </c>
      <c r="O10" s="177">
        <v>951</v>
      </c>
      <c r="P10" s="199">
        <v>34617</v>
      </c>
      <c r="Q10" s="198">
        <v>3045</v>
      </c>
      <c r="R10" s="199">
        <v>4200</v>
      </c>
      <c r="S10" s="177">
        <v>3468</v>
      </c>
      <c r="T10" s="199">
        <v>39862</v>
      </c>
      <c r="U10" s="198">
        <v>2100</v>
      </c>
      <c r="V10" s="199">
        <v>3045</v>
      </c>
      <c r="W10" s="177">
        <v>2552</v>
      </c>
      <c r="X10" s="199">
        <v>68951</v>
      </c>
      <c r="Y10" s="158"/>
      <c r="Z10" s="177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</row>
    <row r="11" spans="1:36" ht="12" customHeight="1" x14ac:dyDescent="0.15">
      <c r="A11" s="178"/>
      <c r="B11" s="198"/>
      <c r="C11" s="189">
        <v>22</v>
      </c>
      <c r="D11" s="200"/>
      <c r="E11" s="199">
        <v>1208</v>
      </c>
      <c r="F11" s="199">
        <v>2205</v>
      </c>
      <c r="G11" s="199">
        <v>1712</v>
      </c>
      <c r="H11" s="199">
        <v>129169</v>
      </c>
      <c r="I11" s="199">
        <v>945</v>
      </c>
      <c r="J11" s="199">
        <v>1365</v>
      </c>
      <c r="K11" s="199">
        <v>1152</v>
      </c>
      <c r="L11" s="199">
        <v>82567</v>
      </c>
      <c r="M11" s="199">
        <v>767</v>
      </c>
      <c r="N11" s="199">
        <v>1260</v>
      </c>
      <c r="O11" s="199">
        <v>816</v>
      </c>
      <c r="P11" s="199">
        <v>40144</v>
      </c>
      <c r="Q11" s="199">
        <v>2940</v>
      </c>
      <c r="R11" s="199">
        <v>4200</v>
      </c>
      <c r="S11" s="199">
        <v>3401</v>
      </c>
      <c r="T11" s="199">
        <v>58846</v>
      </c>
      <c r="U11" s="199">
        <v>2205</v>
      </c>
      <c r="V11" s="199">
        <v>2993</v>
      </c>
      <c r="W11" s="199">
        <v>2526</v>
      </c>
      <c r="X11" s="200">
        <v>65238</v>
      </c>
      <c r="Y11" s="158"/>
      <c r="Z11" s="177"/>
      <c r="AA11" s="158"/>
      <c r="AB11" s="158"/>
      <c r="AC11" s="158"/>
      <c r="AD11" s="158"/>
      <c r="AE11" s="158"/>
    </row>
    <row r="12" spans="1:36" ht="12" customHeight="1" x14ac:dyDescent="0.15">
      <c r="A12" s="178"/>
      <c r="B12" s="193"/>
      <c r="C12" s="196">
        <v>23</v>
      </c>
      <c r="D12" s="142"/>
      <c r="E12" s="293">
        <v>1155</v>
      </c>
      <c r="F12" s="293">
        <v>1995</v>
      </c>
      <c r="G12" s="293">
        <v>1539.2561981722797</v>
      </c>
      <c r="H12" s="293">
        <v>145733</v>
      </c>
      <c r="I12" s="293">
        <v>945</v>
      </c>
      <c r="J12" s="293">
        <v>1365</v>
      </c>
      <c r="K12" s="293">
        <v>1097.4188786565549</v>
      </c>
      <c r="L12" s="293">
        <v>91118</v>
      </c>
      <c r="M12" s="293">
        <v>735</v>
      </c>
      <c r="N12" s="293">
        <v>1050</v>
      </c>
      <c r="O12" s="293">
        <v>825.70619754980601</v>
      </c>
      <c r="P12" s="293">
        <v>98307.8</v>
      </c>
      <c r="Q12" s="293">
        <v>3150</v>
      </c>
      <c r="R12" s="293">
        <v>4042.5</v>
      </c>
      <c r="S12" s="293">
        <v>3500.3097138991443</v>
      </c>
      <c r="T12" s="293">
        <v>79701.000000000015</v>
      </c>
      <c r="U12" s="293">
        <v>2100</v>
      </c>
      <c r="V12" s="293">
        <v>2992.5</v>
      </c>
      <c r="W12" s="293">
        <v>2431.251441537961</v>
      </c>
      <c r="X12" s="315">
        <v>44545.2</v>
      </c>
      <c r="Y12" s="158"/>
      <c r="Z12" s="177"/>
      <c r="AA12" s="158"/>
      <c r="AB12" s="158"/>
      <c r="AC12" s="158"/>
      <c r="AD12" s="158"/>
      <c r="AE12" s="158"/>
    </row>
    <row r="13" spans="1:36" ht="12" customHeight="1" x14ac:dyDescent="0.15">
      <c r="A13" s="178"/>
      <c r="B13" s="160" t="s">
        <v>383</v>
      </c>
      <c r="C13" s="150">
        <v>8</v>
      </c>
      <c r="D13" s="165" t="s">
        <v>384</v>
      </c>
      <c r="E13" s="199">
        <v>1155</v>
      </c>
      <c r="F13" s="199">
        <v>1575</v>
      </c>
      <c r="G13" s="199">
        <v>1328.8335518920946</v>
      </c>
      <c r="H13" s="199">
        <v>7114.5</v>
      </c>
      <c r="I13" s="199">
        <v>945</v>
      </c>
      <c r="J13" s="199">
        <v>1207.5</v>
      </c>
      <c r="K13" s="199">
        <v>1011.0083198870515</v>
      </c>
      <c r="L13" s="199">
        <v>5077.3</v>
      </c>
      <c r="M13" s="243">
        <v>892.5</v>
      </c>
      <c r="N13" s="243">
        <v>892.5</v>
      </c>
      <c r="O13" s="243">
        <v>892.5</v>
      </c>
      <c r="P13" s="199">
        <v>5082.5</v>
      </c>
      <c r="Q13" s="199">
        <v>3150</v>
      </c>
      <c r="R13" s="199">
        <v>3780</v>
      </c>
      <c r="S13" s="199">
        <v>3383.0923874467667</v>
      </c>
      <c r="T13" s="199">
        <v>10771.6</v>
      </c>
      <c r="U13" s="199">
        <v>2100</v>
      </c>
      <c r="V13" s="199">
        <v>2520</v>
      </c>
      <c r="W13" s="199">
        <v>2340.7690360915494</v>
      </c>
      <c r="X13" s="200">
        <v>2666.5</v>
      </c>
      <c r="Y13" s="158"/>
      <c r="Z13" s="177"/>
      <c r="AA13" s="158"/>
      <c r="AB13" s="158"/>
    </row>
    <row r="14" spans="1:36" ht="12" customHeight="1" x14ac:dyDescent="0.15">
      <c r="A14" s="178"/>
      <c r="B14" s="160"/>
      <c r="C14" s="150">
        <v>9</v>
      </c>
      <c r="D14" s="165"/>
      <c r="E14" s="199">
        <v>1260</v>
      </c>
      <c r="F14" s="199">
        <v>1722</v>
      </c>
      <c r="G14" s="199">
        <v>1468.3561867637363</v>
      </c>
      <c r="H14" s="199">
        <v>5864.3</v>
      </c>
      <c r="I14" s="199">
        <v>997.5</v>
      </c>
      <c r="J14" s="199">
        <v>1291.5</v>
      </c>
      <c r="K14" s="199">
        <v>1083.4286510849865</v>
      </c>
      <c r="L14" s="199">
        <v>3972.7</v>
      </c>
      <c r="M14" s="243">
        <v>840</v>
      </c>
      <c r="N14" s="243">
        <v>945</v>
      </c>
      <c r="O14" s="243">
        <v>916.75528327338145</v>
      </c>
      <c r="P14" s="199">
        <v>10858</v>
      </c>
      <c r="Q14" s="199">
        <v>3255</v>
      </c>
      <c r="R14" s="199">
        <v>3780</v>
      </c>
      <c r="S14" s="199">
        <v>3469.4525981639854</v>
      </c>
      <c r="T14" s="199">
        <v>9342.1</v>
      </c>
      <c r="U14" s="199">
        <v>2100</v>
      </c>
      <c r="V14" s="199">
        <v>2625</v>
      </c>
      <c r="W14" s="199">
        <v>2392.4942811462311</v>
      </c>
      <c r="X14" s="200">
        <v>3221.6</v>
      </c>
      <c r="Y14" s="158"/>
      <c r="Z14" s="177"/>
      <c r="AA14" s="158"/>
      <c r="AB14" s="158"/>
    </row>
    <row r="15" spans="1:36" ht="12" customHeight="1" x14ac:dyDescent="0.15">
      <c r="A15" s="178"/>
      <c r="B15" s="160"/>
      <c r="C15" s="150">
        <v>10</v>
      </c>
      <c r="D15" s="165"/>
      <c r="E15" s="199">
        <v>1260</v>
      </c>
      <c r="F15" s="199">
        <v>1785</v>
      </c>
      <c r="G15" s="199">
        <v>1461.7895252487745</v>
      </c>
      <c r="H15" s="199">
        <v>11826.7</v>
      </c>
      <c r="I15" s="199">
        <v>997.5</v>
      </c>
      <c r="J15" s="199">
        <v>1264.2</v>
      </c>
      <c r="K15" s="199">
        <v>1127.7302004399903</v>
      </c>
      <c r="L15" s="199">
        <v>10464.200000000001</v>
      </c>
      <c r="M15" s="243">
        <v>787.5</v>
      </c>
      <c r="N15" s="243">
        <v>892.5</v>
      </c>
      <c r="O15" s="243">
        <v>832.22414218711435</v>
      </c>
      <c r="P15" s="199">
        <v>7555.7</v>
      </c>
      <c r="Q15" s="199">
        <v>3465</v>
      </c>
      <c r="R15" s="199">
        <v>3780</v>
      </c>
      <c r="S15" s="199">
        <v>3579.7657158941647</v>
      </c>
      <c r="T15" s="199">
        <v>8813</v>
      </c>
      <c r="U15" s="199">
        <v>2205</v>
      </c>
      <c r="V15" s="199">
        <v>2520</v>
      </c>
      <c r="W15" s="199">
        <v>2384.5700361010822</v>
      </c>
      <c r="X15" s="200">
        <v>2683.6</v>
      </c>
      <c r="Y15" s="158"/>
      <c r="Z15" s="177"/>
      <c r="AA15" s="158"/>
      <c r="AB15" s="158"/>
    </row>
    <row r="16" spans="1:36" ht="12" customHeight="1" x14ac:dyDescent="0.15">
      <c r="A16" s="178"/>
      <c r="B16" s="160"/>
      <c r="C16" s="150">
        <v>11</v>
      </c>
      <c r="D16" s="165"/>
      <c r="E16" s="199">
        <v>1260</v>
      </c>
      <c r="F16" s="199">
        <v>1722</v>
      </c>
      <c r="G16" s="199">
        <v>1532.4488717786789</v>
      </c>
      <c r="H16" s="199">
        <v>9517</v>
      </c>
      <c r="I16" s="199">
        <v>997.5</v>
      </c>
      <c r="J16" s="199">
        <v>1200.1500000000001</v>
      </c>
      <c r="K16" s="199">
        <v>1046.5539881085931</v>
      </c>
      <c r="L16" s="199">
        <v>7491.2</v>
      </c>
      <c r="M16" s="243">
        <v>840</v>
      </c>
      <c r="N16" s="243">
        <v>945</v>
      </c>
      <c r="O16" s="243">
        <v>898.24561403508778</v>
      </c>
      <c r="P16" s="199">
        <v>5952.3</v>
      </c>
      <c r="Q16" s="199">
        <v>3465</v>
      </c>
      <c r="R16" s="199">
        <v>3990</v>
      </c>
      <c r="S16" s="199">
        <v>3586.9198091198309</v>
      </c>
      <c r="T16" s="199">
        <v>9140.4</v>
      </c>
      <c r="U16" s="199">
        <v>2199.75</v>
      </c>
      <c r="V16" s="199">
        <v>2656.5</v>
      </c>
      <c r="W16" s="199">
        <v>2444.9865635179149</v>
      </c>
      <c r="X16" s="200">
        <v>3362</v>
      </c>
      <c r="Y16" s="158"/>
      <c r="Z16" s="135"/>
      <c r="AA16" s="158"/>
      <c r="AB16" s="158"/>
      <c r="AC16" s="158"/>
      <c r="AD16" s="158"/>
      <c r="AE16" s="158"/>
    </row>
    <row r="17" spans="1:31" ht="12" customHeight="1" x14ac:dyDescent="0.15">
      <c r="A17" s="178"/>
      <c r="B17" s="160"/>
      <c r="C17" s="150">
        <v>12</v>
      </c>
      <c r="D17" s="165"/>
      <c r="E17" s="199">
        <v>1260</v>
      </c>
      <c r="F17" s="199">
        <v>1995</v>
      </c>
      <c r="G17" s="199">
        <v>1825.5472351027754</v>
      </c>
      <c r="H17" s="199">
        <v>18778.8</v>
      </c>
      <c r="I17" s="199">
        <v>997.5</v>
      </c>
      <c r="J17" s="199">
        <v>1365</v>
      </c>
      <c r="K17" s="199">
        <v>1081.2494987971129</v>
      </c>
      <c r="L17" s="199">
        <v>7344.3</v>
      </c>
      <c r="M17" s="243">
        <v>840</v>
      </c>
      <c r="N17" s="243">
        <v>840</v>
      </c>
      <c r="O17" s="243">
        <v>840.00000000000011</v>
      </c>
      <c r="P17" s="199">
        <v>8815.5</v>
      </c>
      <c r="Q17" s="199">
        <v>3465</v>
      </c>
      <c r="R17" s="199">
        <v>3990</v>
      </c>
      <c r="S17" s="199">
        <v>3599.9736593432576</v>
      </c>
      <c r="T17" s="199">
        <v>9973.5</v>
      </c>
      <c r="U17" s="199">
        <v>2205</v>
      </c>
      <c r="V17" s="199">
        <v>2677.5</v>
      </c>
      <c r="W17" s="199">
        <v>2531.3889097921178</v>
      </c>
      <c r="X17" s="200">
        <v>6129.3</v>
      </c>
      <c r="Y17" s="158"/>
      <c r="Z17" s="135"/>
      <c r="AA17" s="158"/>
      <c r="AB17" s="158"/>
      <c r="AC17" s="158"/>
      <c r="AD17" s="158"/>
      <c r="AE17" s="158"/>
    </row>
    <row r="18" spans="1:31" ht="12" customHeight="1" x14ac:dyDescent="0.15">
      <c r="A18" s="178"/>
      <c r="B18" s="160" t="s">
        <v>385</v>
      </c>
      <c r="C18" s="150">
        <v>1</v>
      </c>
      <c r="D18" s="165" t="s">
        <v>386</v>
      </c>
      <c r="E18" s="199">
        <v>1344</v>
      </c>
      <c r="F18" s="199">
        <v>1680</v>
      </c>
      <c r="G18" s="199">
        <v>1518.2028106068126</v>
      </c>
      <c r="H18" s="199">
        <v>14369.1</v>
      </c>
      <c r="I18" s="199">
        <v>997.5</v>
      </c>
      <c r="J18" s="199">
        <v>1279.95</v>
      </c>
      <c r="K18" s="199">
        <v>1054.4831200353046</v>
      </c>
      <c r="L18" s="199">
        <v>5006</v>
      </c>
      <c r="M18" s="243">
        <v>735</v>
      </c>
      <c r="N18" s="243">
        <v>945</v>
      </c>
      <c r="O18" s="243">
        <v>749.98247639216834</v>
      </c>
      <c r="P18" s="199">
        <v>6933.6</v>
      </c>
      <c r="Q18" s="199">
        <v>3465</v>
      </c>
      <c r="R18" s="199">
        <v>3990</v>
      </c>
      <c r="S18" s="199">
        <v>3687.7295314718408</v>
      </c>
      <c r="T18" s="199">
        <v>9359</v>
      </c>
      <c r="U18" s="199">
        <v>2100</v>
      </c>
      <c r="V18" s="199">
        <v>2625</v>
      </c>
      <c r="W18" s="199">
        <v>2244.1146741918933</v>
      </c>
      <c r="X18" s="200">
        <v>2559.6999999999998</v>
      </c>
      <c r="Y18" s="158"/>
      <c r="Z18" s="135"/>
      <c r="AA18" s="158"/>
      <c r="AB18" s="158"/>
      <c r="AC18" s="158"/>
      <c r="AD18" s="158"/>
      <c r="AE18" s="158"/>
    </row>
    <row r="19" spans="1:31" ht="12" customHeight="1" x14ac:dyDescent="0.15">
      <c r="A19" s="178"/>
      <c r="B19" s="160"/>
      <c r="C19" s="150">
        <v>2</v>
      </c>
      <c r="D19" s="165"/>
      <c r="E19" s="199">
        <v>1050</v>
      </c>
      <c r="F19" s="199">
        <v>1629.6000000000001</v>
      </c>
      <c r="G19" s="199">
        <v>1397.7379661318282</v>
      </c>
      <c r="H19" s="199">
        <v>9977.7999999999993</v>
      </c>
      <c r="I19" s="199">
        <v>892.5</v>
      </c>
      <c r="J19" s="199">
        <v>1155</v>
      </c>
      <c r="K19" s="199">
        <v>973.974885844749</v>
      </c>
      <c r="L19" s="199">
        <v>7363.8</v>
      </c>
      <c r="M19" s="243">
        <v>735</v>
      </c>
      <c r="N19" s="243">
        <v>945</v>
      </c>
      <c r="O19" s="243">
        <v>754.7982235561326</v>
      </c>
      <c r="P19" s="199">
        <v>5956.2</v>
      </c>
      <c r="Q19" s="199">
        <v>2940</v>
      </c>
      <c r="R19" s="199">
        <v>3885</v>
      </c>
      <c r="S19" s="199">
        <v>3139.5254233709156</v>
      </c>
      <c r="T19" s="199">
        <v>7414.2</v>
      </c>
      <c r="U19" s="199">
        <v>1856.4</v>
      </c>
      <c r="V19" s="199">
        <v>2625</v>
      </c>
      <c r="W19" s="199">
        <v>2241.2920217549567</v>
      </c>
      <c r="X19" s="199">
        <v>3658.8</v>
      </c>
      <c r="Y19" s="158"/>
      <c r="Z19" s="135"/>
      <c r="AA19" s="158"/>
      <c r="AB19" s="158"/>
      <c r="AC19" s="158"/>
      <c r="AD19" s="158"/>
      <c r="AE19" s="158"/>
    </row>
    <row r="20" spans="1:31" ht="12" customHeight="1" x14ac:dyDescent="0.15">
      <c r="A20" s="178"/>
      <c r="B20" s="160"/>
      <c r="C20" s="150">
        <v>3</v>
      </c>
      <c r="D20" s="165"/>
      <c r="E20" s="199">
        <v>1050</v>
      </c>
      <c r="F20" s="199">
        <v>1575</v>
      </c>
      <c r="G20" s="199">
        <v>1352.125785865104</v>
      </c>
      <c r="H20" s="199">
        <v>7743.5</v>
      </c>
      <c r="I20" s="199">
        <v>892.5</v>
      </c>
      <c r="J20" s="199">
        <v>1155</v>
      </c>
      <c r="K20" s="199">
        <v>957.74598058252445</v>
      </c>
      <c r="L20" s="199">
        <v>4846.8</v>
      </c>
      <c r="M20" s="243">
        <v>787.5</v>
      </c>
      <c r="N20" s="243">
        <v>945</v>
      </c>
      <c r="O20" s="243">
        <v>806.88644067796622</v>
      </c>
      <c r="P20" s="199">
        <v>5592.6</v>
      </c>
      <c r="Q20" s="199">
        <v>2940</v>
      </c>
      <c r="R20" s="199">
        <v>3780</v>
      </c>
      <c r="S20" s="199">
        <v>3152.9584797661723</v>
      </c>
      <c r="T20" s="199">
        <v>6513.9</v>
      </c>
      <c r="U20" s="199">
        <v>1890</v>
      </c>
      <c r="V20" s="199">
        <v>2625</v>
      </c>
      <c r="W20" s="199">
        <v>2294.2910261337447</v>
      </c>
      <c r="X20" s="200">
        <v>4125.7</v>
      </c>
      <c r="Y20" s="158"/>
      <c r="Z20" s="135"/>
      <c r="AA20" s="158"/>
      <c r="AB20" s="158"/>
      <c r="AC20" s="158"/>
      <c r="AD20" s="158"/>
      <c r="AE20" s="158"/>
    </row>
    <row r="21" spans="1:31" ht="12" customHeight="1" x14ac:dyDescent="0.15">
      <c r="A21" s="178"/>
      <c r="B21" s="160"/>
      <c r="C21" s="150">
        <v>4</v>
      </c>
      <c r="D21" s="165"/>
      <c r="E21" s="199">
        <v>1050</v>
      </c>
      <c r="F21" s="199">
        <v>1470</v>
      </c>
      <c r="G21" s="199">
        <v>1238.8676141233727</v>
      </c>
      <c r="H21" s="199">
        <v>9839.4</v>
      </c>
      <c r="I21" s="199">
        <v>892.5</v>
      </c>
      <c r="J21" s="199">
        <v>1155</v>
      </c>
      <c r="K21" s="199">
        <v>1015.1646720919099</v>
      </c>
      <c r="L21" s="199">
        <v>8849.5</v>
      </c>
      <c r="M21" s="243">
        <v>840</v>
      </c>
      <c r="N21" s="243">
        <v>945</v>
      </c>
      <c r="O21" s="243">
        <v>866.19563716691937</v>
      </c>
      <c r="P21" s="199">
        <v>6863.4</v>
      </c>
      <c r="Q21" s="199">
        <v>3150</v>
      </c>
      <c r="R21" s="199">
        <v>3885</v>
      </c>
      <c r="S21" s="199">
        <v>3362.5040499565284</v>
      </c>
      <c r="T21" s="199">
        <v>13497.4</v>
      </c>
      <c r="U21" s="199">
        <v>1995</v>
      </c>
      <c r="V21" s="199">
        <v>2625</v>
      </c>
      <c r="W21" s="199">
        <v>2350.2278799195642</v>
      </c>
      <c r="X21" s="200">
        <v>5187.5</v>
      </c>
      <c r="Y21" s="158"/>
      <c r="Z21" s="703"/>
      <c r="AA21" s="158"/>
      <c r="AB21" s="158"/>
      <c r="AC21" s="158"/>
      <c r="AD21" s="158"/>
      <c r="AE21" s="158"/>
    </row>
    <row r="22" spans="1:31" ht="12" customHeight="1" x14ac:dyDescent="0.15">
      <c r="A22" s="178"/>
      <c r="B22" s="160"/>
      <c r="C22" s="150">
        <v>5</v>
      </c>
      <c r="D22" s="165"/>
      <c r="E22" s="199">
        <v>1050</v>
      </c>
      <c r="F22" s="199">
        <v>1470</v>
      </c>
      <c r="G22" s="199">
        <v>1207.8461562460996</v>
      </c>
      <c r="H22" s="200">
        <v>14586.7</v>
      </c>
      <c r="I22" s="199">
        <v>892.5</v>
      </c>
      <c r="J22" s="199">
        <v>1155</v>
      </c>
      <c r="K22" s="199">
        <v>997.56408300274654</v>
      </c>
      <c r="L22" s="199">
        <v>6626.9</v>
      </c>
      <c r="M22" s="243">
        <v>840</v>
      </c>
      <c r="N22" s="243">
        <v>1071</v>
      </c>
      <c r="O22" s="205">
        <v>899.85492601948749</v>
      </c>
      <c r="P22" s="199">
        <v>5942.1</v>
      </c>
      <c r="Q22" s="199">
        <v>3150</v>
      </c>
      <c r="R22" s="199">
        <v>3885</v>
      </c>
      <c r="S22" s="199">
        <v>3429.549374326888</v>
      </c>
      <c r="T22" s="199">
        <v>10635.4</v>
      </c>
      <c r="U22" s="199">
        <v>2047.5</v>
      </c>
      <c r="V22" s="199">
        <v>2625</v>
      </c>
      <c r="W22" s="199">
        <v>2373.2530534351167</v>
      </c>
      <c r="X22" s="200">
        <v>7932.8</v>
      </c>
      <c r="Y22" s="158"/>
      <c r="Z22" s="158"/>
      <c r="AA22" s="158"/>
      <c r="AB22" s="158"/>
      <c r="AC22" s="158"/>
      <c r="AD22" s="158"/>
      <c r="AE22" s="158"/>
    </row>
    <row r="23" spans="1:31" ht="12" customHeight="1" x14ac:dyDescent="0.15">
      <c r="A23" s="178"/>
      <c r="B23" s="160"/>
      <c r="C23" s="150">
        <v>6</v>
      </c>
      <c r="D23" s="165"/>
      <c r="E23" s="199">
        <v>997.5</v>
      </c>
      <c r="F23" s="199">
        <v>1470</v>
      </c>
      <c r="G23" s="199">
        <v>1123.329595612822</v>
      </c>
      <c r="H23" s="199">
        <v>8893.7000000000007</v>
      </c>
      <c r="I23" s="199">
        <v>871.5</v>
      </c>
      <c r="J23" s="199">
        <v>1155</v>
      </c>
      <c r="K23" s="199">
        <v>972.71135571367211</v>
      </c>
      <c r="L23" s="199">
        <v>5859.6</v>
      </c>
      <c r="M23" s="243">
        <v>892.5</v>
      </c>
      <c r="N23" s="243">
        <v>1260</v>
      </c>
      <c r="O23" s="243">
        <v>972.70954356846494</v>
      </c>
      <c r="P23" s="199">
        <v>4278.8999999999996</v>
      </c>
      <c r="Q23" s="199">
        <v>3150</v>
      </c>
      <c r="R23" s="199">
        <v>3990</v>
      </c>
      <c r="S23" s="199">
        <v>3493.0163950292263</v>
      </c>
      <c r="T23" s="199">
        <v>12616.1</v>
      </c>
      <c r="U23" s="199">
        <v>2100</v>
      </c>
      <c r="V23" s="199">
        <v>2724.75</v>
      </c>
      <c r="W23" s="199">
        <v>2414.1062714760146</v>
      </c>
      <c r="X23" s="200">
        <v>7632.2</v>
      </c>
      <c r="Y23" s="158"/>
      <c r="Z23" s="158"/>
      <c r="AA23" s="158"/>
      <c r="AB23" s="158"/>
      <c r="AC23" s="158"/>
      <c r="AD23" s="158"/>
      <c r="AE23" s="158"/>
    </row>
    <row r="24" spans="1:31" ht="12" customHeight="1" x14ac:dyDescent="0.15">
      <c r="A24" s="178"/>
      <c r="B24" s="160"/>
      <c r="C24" s="150">
        <v>7</v>
      </c>
      <c r="D24" s="165"/>
      <c r="E24" s="199">
        <v>997.5</v>
      </c>
      <c r="F24" s="199">
        <v>1470</v>
      </c>
      <c r="G24" s="199">
        <v>1193.1100187265922</v>
      </c>
      <c r="H24" s="199">
        <v>8072.3</v>
      </c>
      <c r="I24" s="199">
        <v>892.5</v>
      </c>
      <c r="J24" s="199">
        <v>1155</v>
      </c>
      <c r="K24" s="199">
        <v>991.78306524523509</v>
      </c>
      <c r="L24" s="199">
        <v>7236.9</v>
      </c>
      <c r="M24" s="243">
        <v>892.5</v>
      </c>
      <c r="N24" s="243">
        <v>1260</v>
      </c>
      <c r="O24" s="243">
        <v>1016.3105229180115</v>
      </c>
      <c r="P24" s="199">
        <v>3025.9</v>
      </c>
      <c r="Q24" s="199">
        <v>3150</v>
      </c>
      <c r="R24" s="199">
        <v>4042.5</v>
      </c>
      <c r="S24" s="199">
        <v>3519.0282986508078</v>
      </c>
      <c r="T24" s="199">
        <v>11259.6</v>
      </c>
      <c r="U24" s="199">
        <v>2310</v>
      </c>
      <c r="V24" s="199">
        <v>2730</v>
      </c>
      <c r="W24" s="199">
        <v>2485.6917247169345</v>
      </c>
      <c r="X24" s="200">
        <v>8751.7999999999993</v>
      </c>
      <c r="Y24" s="158"/>
      <c r="Z24" s="158"/>
      <c r="AA24" s="158"/>
      <c r="AB24" s="158"/>
      <c r="AC24" s="158"/>
      <c r="AD24" s="158"/>
      <c r="AE24" s="158"/>
    </row>
    <row r="25" spans="1:31" ht="12" customHeight="1" x14ac:dyDescent="0.15">
      <c r="A25" s="178"/>
      <c r="B25" s="153"/>
      <c r="C25" s="157">
        <v>8</v>
      </c>
      <c r="D25" s="166"/>
      <c r="E25" s="151">
        <v>1050</v>
      </c>
      <c r="F25" s="151">
        <v>1522.5</v>
      </c>
      <c r="G25" s="151">
        <v>1294.3690219868292</v>
      </c>
      <c r="H25" s="151">
        <v>9692.7000000000007</v>
      </c>
      <c r="I25" s="151">
        <v>892.5</v>
      </c>
      <c r="J25" s="151">
        <v>1260</v>
      </c>
      <c r="K25" s="151">
        <v>983.24064240664086</v>
      </c>
      <c r="L25" s="151">
        <v>15679.3</v>
      </c>
      <c r="M25" s="248">
        <v>840</v>
      </c>
      <c r="N25" s="248">
        <v>1239</v>
      </c>
      <c r="O25" s="248">
        <v>876.97644879597772</v>
      </c>
      <c r="P25" s="151">
        <v>5992.7</v>
      </c>
      <c r="Q25" s="151">
        <v>3150</v>
      </c>
      <c r="R25" s="151">
        <v>4042.5</v>
      </c>
      <c r="S25" s="151">
        <v>3462.6235571182178</v>
      </c>
      <c r="T25" s="151">
        <v>6822.6</v>
      </c>
      <c r="U25" s="151">
        <v>2047.5</v>
      </c>
      <c r="V25" s="151">
        <v>2799.3</v>
      </c>
      <c r="W25" s="151">
        <v>2314.7418407173745</v>
      </c>
      <c r="X25" s="142">
        <v>9306.7000000000007</v>
      </c>
      <c r="Y25" s="158"/>
      <c r="Z25" s="158"/>
      <c r="AA25" s="158"/>
      <c r="AB25" s="158"/>
      <c r="AC25" s="158"/>
      <c r="AD25" s="158"/>
      <c r="AE25" s="158"/>
    </row>
    <row r="26" spans="1:31" ht="12" customHeight="1" x14ac:dyDescent="0.15">
      <c r="A26" s="136"/>
      <c r="B26" s="198"/>
      <c r="C26" s="556" t="s">
        <v>86</v>
      </c>
      <c r="D26" s="557"/>
      <c r="E26" s="717" t="s">
        <v>103</v>
      </c>
      <c r="F26" s="718"/>
      <c r="G26" s="718"/>
      <c r="H26" s="719"/>
      <c r="I26" s="717" t="s">
        <v>104</v>
      </c>
      <c r="J26" s="718"/>
      <c r="K26" s="718"/>
      <c r="L26" s="719"/>
      <c r="M26" s="717" t="s">
        <v>105</v>
      </c>
      <c r="N26" s="718"/>
      <c r="O26" s="718"/>
      <c r="P26" s="719"/>
      <c r="Q26" s="723" t="s">
        <v>111</v>
      </c>
      <c r="R26" s="724"/>
      <c r="S26" s="724"/>
      <c r="T26" s="725"/>
      <c r="U26" s="723" t="s">
        <v>112</v>
      </c>
      <c r="V26" s="724"/>
      <c r="W26" s="724"/>
      <c r="X26" s="725"/>
      <c r="Y26" s="158"/>
      <c r="Z26" s="158"/>
      <c r="AA26" s="158"/>
      <c r="AB26" s="158"/>
      <c r="AC26" s="158"/>
      <c r="AD26" s="158"/>
      <c r="AE26" s="158"/>
    </row>
    <row r="27" spans="1:31" ht="12" customHeight="1" x14ac:dyDescent="0.15">
      <c r="A27" s="136"/>
      <c r="B27" s="184" t="s">
        <v>92</v>
      </c>
      <c r="C27" s="185"/>
      <c r="D27" s="186"/>
      <c r="E27" s="171" t="s">
        <v>93</v>
      </c>
      <c r="F27" s="149" t="s">
        <v>94</v>
      </c>
      <c r="G27" s="227" t="s">
        <v>95</v>
      </c>
      <c r="H27" s="149" t="s">
        <v>96</v>
      </c>
      <c r="I27" s="171" t="s">
        <v>93</v>
      </c>
      <c r="J27" s="149" t="s">
        <v>94</v>
      </c>
      <c r="K27" s="227" t="s">
        <v>95</v>
      </c>
      <c r="L27" s="149" t="s">
        <v>96</v>
      </c>
      <c r="M27" s="171" t="s">
        <v>93</v>
      </c>
      <c r="N27" s="149" t="s">
        <v>94</v>
      </c>
      <c r="O27" s="227" t="s">
        <v>95</v>
      </c>
      <c r="P27" s="149" t="s">
        <v>96</v>
      </c>
      <c r="Q27" s="171" t="s">
        <v>93</v>
      </c>
      <c r="R27" s="149" t="s">
        <v>94</v>
      </c>
      <c r="S27" s="227" t="s">
        <v>95</v>
      </c>
      <c r="T27" s="149" t="s">
        <v>96</v>
      </c>
      <c r="U27" s="171" t="s">
        <v>93</v>
      </c>
      <c r="V27" s="149" t="s">
        <v>94</v>
      </c>
      <c r="W27" s="227" t="s">
        <v>95</v>
      </c>
      <c r="X27" s="149" t="s">
        <v>96</v>
      </c>
      <c r="Y27" s="158"/>
      <c r="Z27" s="158"/>
      <c r="AA27" s="158"/>
      <c r="AB27" s="158"/>
      <c r="AC27" s="158"/>
      <c r="AD27" s="158"/>
      <c r="AE27" s="158"/>
    </row>
    <row r="28" spans="1:31" ht="12" customHeight="1" x14ac:dyDescent="0.15">
      <c r="A28" s="136"/>
      <c r="B28" s="193"/>
      <c r="C28" s="180"/>
      <c r="D28" s="180"/>
      <c r="E28" s="155"/>
      <c r="F28" s="156"/>
      <c r="G28" s="157" t="s">
        <v>97</v>
      </c>
      <c r="H28" s="156"/>
      <c r="I28" s="155"/>
      <c r="J28" s="156"/>
      <c r="K28" s="157" t="s">
        <v>97</v>
      </c>
      <c r="L28" s="156"/>
      <c r="M28" s="155"/>
      <c r="N28" s="156"/>
      <c r="O28" s="157" t="s">
        <v>97</v>
      </c>
      <c r="P28" s="156"/>
      <c r="Q28" s="155"/>
      <c r="R28" s="156"/>
      <c r="S28" s="157" t="s">
        <v>97</v>
      </c>
      <c r="T28" s="156"/>
      <c r="U28" s="155"/>
      <c r="V28" s="156"/>
      <c r="W28" s="157" t="s">
        <v>97</v>
      </c>
      <c r="X28" s="156"/>
      <c r="Y28" s="158"/>
      <c r="Z28" s="158"/>
      <c r="AA28" s="158"/>
      <c r="AB28" s="158"/>
      <c r="AC28" s="158"/>
      <c r="AD28" s="158"/>
      <c r="AE28" s="158"/>
    </row>
    <row r="29" spans="1:31" ht="12" customHeight="1" x14ac:dyDescent="0.15">
      <c r="A29" s="136"/>
      <c r="B29" s="181" t="s">
        <v>0</v>
      </c>
      <c r="C29" s="189">
        <v>20</v>
      </c>
      <c r="D29" s="241" t="s">
        <v>1</v>
      </c>
      <c r="E29" s="198">
        <v>735</v>
      </c>
      <c r="F29" s="199">
        <v>1155</v>
      </c>
      <c r="G29" s="177">
        <v>907</v>
      </c>
      <c r="H29" s="199">
        <v>248505</v>
      </c>
      <c r="I29" s="198">
        <v>1050</v>
      </c>
      <c r="J29" s="199">
        <v>1418</v>
      </c>
      <c r="K29" s="177">
        <v>1285</v>
      </c>
      <c r="L29" s="199">
        <v>85163</v>
      </c>
      <c r="M29" s="198">
        <v>1050</v>
      </c>
      <c r="N29" s="199">
        <v>1418</v>
      </c>
      <c r="O29" s="177">
        <v>1261</v>
      </c>
      <c r="P29" s="199">
        <v>65169</v>
      </c>
      <c r="Q29" s="198">
        <v>1050</v>
      </c>
      <c r="R29" s="199">
        <v>1418</v>
      </c>
      <c r="S29" s="177">
        <v>1255</v>
      </c>
      <c r="T29" s="199">
        <v>60517</v>
      </c>
      <c r="U29" s="198">
        <v>1050</v>
      </c>
      <c r="V29" s="199">
        <v>1365</v>
      </c>
      <c r="W29" s="177">
        <v>1216</v>
      </c>
      <c r="X29" s="199">
        <v>86094</v>
      </c>
      <c r="Y29" s="158"/>
      <c r="Z29" s="158"/>
      <c r="AA29" s="158"/>
      <c r="AB29" s="158"/>
      <c r="AC29" s="158"/>
      <c r="AD29" s="158"/>
      <c r="AE29" s="158"/>
    </row>
    <row r="30" spans="1:31" ht="12" customHeight="1" x14ac:dyDescent="0.15">
      <c r="A30" s="136"/>
      <c r="B30" s="198"/>
      <c r="C30" s="189">
        <v>21</v>
      </c>
      <c r="D30" s="177"/>
      <c r="E30" s="198">
        <v>683</v>
      </c>
      <c r="F30" s="199">
        <v>1077</v>
      </c>
      <c r="G30" s="177">
        <v>831</v>
      </c>
      <c r="H30" s="199">
        <v>347836</v>
      </c>
      <c r="I30" s="198">
        <v>998</v>
      </c>
      <c r="J30" s="199">
        <v>1418</v>
      </c>
      <c r="K30" s="177">
        <v>1259</v>
      </c>
      <c r="L30" s="199">
        <v>68192</v>
      </c>
      <c r="M30" s="198">
        <v>998</v>
      </c>
      <c r="N30" s="199">
        <v>1470</v>
      </c>
      <c r="O30" s="177">
        <v>1258</v>
      </c>
      <c r="P30" s="199">
        <v>50466</v>
      </c>
      <c r="Q30" s="198">
        <v>998</v>
      </c>
      <c r="R30" s="199">
        <v>1470</v>
      </c>
      <c r="S30" s="177">
        <v>1229</v>
      </c>
      <c r="T30" s="199">
        <v>45468</v>
      </c>
      <c r="U30" s="198">
        <v>945</v>
      </c>
      <c r="V30" s="199">
        <v>1365</v>
      </c>
      <c r="W30" s="177">
        <v>1187</v>
      </c>
      <c r="X30" s="199">
        <v>65667</v>
      </c>
      <c r="Y30" s="158"/>
      <c r="Z30" s="158"/>
      <c r="AA30" s="158"/>
      <c r="AB30" s="158"/>
      <c r="AC30" s="158"/>
      <c r="AD30" s="158"/>
      <c r="AE30" s="158"/>
    </row>
    <row r="31" spans="1:31" ht="12" customHeight="1" x14ac:dyDescent="0.15">
      <c r="A31" s="136"/>
      <c r="B31" s="198"/>
      <c r="C31" s="189">
        <v>22</v>
      </c>
      <c r="D31" s="200"/>
      <c r="E31" s="199">
        <v>630</v>
      </c>
      <c r="F31" s="199">
        <v>1103</v>
      </c>
      <c r="G31" s="200">
        <v>793</v>
      </c>
      <c r="H31" s="199">
        <v>176969</v>
      </c>
      <c r="I31" s="199">
        <v>998</v>
      </c>
      <c r="J31" s="199">
        <v>1365</v>
      </c>
      <c r="K31" s="199">
        <v>1187</v>
      </c>
      <c r="L31" s="199">
        <v>73019</v>
      </c>
      <c r="M31" s="199">
        <v>945</v>
      </c>
      <c r="N31" s="199">
        <v>1365</v>
      </c>
      <c r="O31" s="199">
        <v>1125</v>
      </c>
      <c r="P31" s="199">
        <v>47228</v>
      </c>
      <c r="Q31" s="199">
        <v>998</v>
      </c>
      <c r="R31" s="199">
        <v>1365</v>
      </c>
      <c r="S31" s="199">
        <v>1155</v>
      </c>
      <c r="T31" s="199">
        <v>54491</v>
      </c>
      <c r="U31" s="199">
        <v>945</v>
      </c>
      <c r="V31" s="199">
        <v>1260</v>
      </c>
      <c r="W31" s="199">
        <v>1199</v>
      </c>
      <c r="X31" s="200">
        <v>68955</v>
      </c>
      <c r="Y31" s="158"/>
      <c r="Z31" s="158"/>
      <c r="AA31" s="158"/>
      <c r="AB31" s="158"/>
      <c r="AC31" s="158"/>
      <c r="AD31" s="158"/>
      <c r="AE31" s="158"/>
    </row>
    <row r="32" spans="1:31" ht="12" customHeight="1" x14ac:dyDescent="0.15">
      <c r="A32" s="136"/>
      <c r="B32" s="193"/>
      <c r="C32" s="196">
        <v>23</v>
      </c>
      <c r="D32" s="142"/>
      <c r="E32" s="293">
        <v>640.5</v>
      </c>
      <c r="F32" s="293">
        <v>1050</v>
      </c>
      <c r="G32" s="293">
        <v>793.57148746754581</v>
      </c>
      <c r="H32" s="293">
        <v>454479.5</v>
      </c>
      <c r="I32" s="293">
        <v>945</v>
      </c>
      <c r="J32" s="293">
        <v>1365</v>
      </c>
      <c r="K32" s="293">
        <v>1147.2450603689472</v>
      </c>
      <c r="L32" s="293">
        <v>81454.400000000009</v>
      </c>
      <c r="M32" s="293">
        <v>997.5</v>
      </c>
      <c r="N32" s="293">
        <v>1386</v>
      </c>
      <c r="O32" s="293">
        <v>1098.1496004442647</v>
      </c>
      <c r="P32" s="293">
        <v>54236.5</v>
      </c>
      <c r="Q32" s="293">
        <v>997.5</v>
      </c>
      <c r="R32" s="293">
        <v>1365</v>
      </c>
      <c r="S32" s="293">
        <v>1115.3493862949676</v>
      </c>
      <c r="T32" s="293">
        <v>59563.099999999991</v>
      </c>
      <c r="U32" s="293">
        <v>892.5</v>
      </c>
      <c r="V32" s="293">
        <v>1260</v>
      </c>
      <c r="W32" s="293">
        <v>1076.9157037982766</v>
      </c>
      <c r="X32" s="315">
        <v>75785.8</v>
      </c>
      <c r="Y32" s="158"/>
      <c r="Z32" s="158"/>
      <c r="AA32" s="158"/>
      <c r="AB32" s="158"/>
      <c r="AC32" s="158"/>
      <c r="AD32" s="158"/>
      <c r="AE32" s="158"/>
    </row>
    <row r="33" spans="1:25" ht="13.5" customHeight="1" x14ac:dyDescent="0.15">
      <c r="A33" s="136"/>
      <c r="B33" s="160" t="s">
        <v>383</v>
      </c>
      <c r="C33" s="150">
        <v>8</v>
      </c>
      <c r="D33" s="165" t="s">
        <v>387</v>
      </c>
      <c r="E33" s="161">
        <v>840</v>
      </c>
      <c r="F33" s="161">
        <v>1029</v>
      </c>
      <c r="G33" s="165">
        <v>934.88322841235743</v>
      </c>
      <c r="H33" s="161">
        <v>39470.1</v>
      </c>
      <c r="I33" s="161">
        <v>1039.5</v>
      </c>
      <c r="J33" s="161">
        <v>1260</v>
      </c>
      <c r="K33" s="161">
        <v>1169.2010931235345</v>
      </c>
      <c r="L33" s="161">
        <v>4936</v>
      </c>
      <c r="M33" s="161">
        <v>1050</v>
      </c>
      <c r="N33" s="161">
        <v>1239</v>
      </c>
      <c r="O33" s="161">
        <v>1097.9137269237806</v>
      </c>
      <c r="P33" s="161">
        <v>3358.6</v>
      </c>
      <c r="Q33" s="161">
        <v>1050</v>
      </c>
      <c r="R33" s="161">
        <v>1312.5</v>
      </c>
      <c r="S33" s="161">
        <v>1118.4952273369104</v>
      </c>
      <c r="T33" s="161">
        <v>3869.4</v>
      </c>
      <c r="U33" s="161">
        <v>997.5</v>
      </c>
      <c r="V33" s="161">
        <v>1071</v>
      </c>
      <c r="W33" s="161">
        <v>1043.5285191956127</v>
      </c>
      <c r="X33" s="165">
        <v>2295</v>
      </c>
      <c r="Y33" s="158"/>
    </row>
    <row r="34" spans="1:25" ht="13.5" customHeight="1" x14ac:dyDescent="0.15">
      <c r="A34" s="136"/>
      <c r="B34" s="160"/>
      <c r="C34" s="150">
        <v>9</v>
      </c>
      <c r="D34" s="165"/>
      <c r="E34" s="161">
        <v>840</v>
      </c>
      <c r="F34" s="161">
        <v>945</v>
      </c>
      <c r="G34" s="161">
        <v>881.46904106489683</v>
      </c>
      <c r="H34" s="161">
        <v>32065.5</v>
      </c>
      <c r="I34" s="161">
        <v>1029</v>
      </c>
      <c r="J34" s="161">
        <v>1260</v>
      </c>
      <c r="K34" s="161">
        <v>1162.9149279050043</v>
      </c>
      <c r="L34" s="161">
        <v>5617.6</v>
      </c>
      <c r="M34" s="161">
        <v>1050</v>
      </c>
      <c r="N34" s="161">
        <v>1239</v>
      </c>
      <c r="O34" s="161">
        <v>1092.2086492074432</v>
      </c>
      <c r="P34" s="161">
        <v>5964.5</v>
      </c>
      <c r="Q34" s="161">
        <v>1050</v>
      </c>
      <c r="R34" s="161">
        <v>1312.5</v>
      </c>
      <c r="S34" s="161">
        <v>1122.5851656859713</v>
      </c>
      <c r="T34" s="161">
        <v>3436.1</v>
      </c>
      <c r="U34" s="161">
        <v>892.5</v>
      </c>
      <c r="V34" s="161">
        <v>1239</v>
      </c>
      <c r="W34" s="161">
        <v>1066.3080733944955</v>
      </c>
      <c r="X34" s="165">
        <v>15781.6</v>
      </c>
      <c r="Y34" s="158"/>
    </row>
    <row r="35" spans="1:25" ht="13.5" customHeight="1" x14ac:dyDescent="0.15">
      <c r="A35" s="136"/>
      <c r="B35" s="160"/>
      <c r="C35" s="150">
        <v>10</v>
      </c>
      <c r="D35" s="165"/>
      <c r="E35" s="161">
        <v>787.5</v>
      </c>
      <c r="F35" s="161">
        <v>892.5</v>
      </c>
      <c r="G35" s="161">
        <v>843.61839213846577</v>
      </c>
      <c r="H35" s="161">
        <v>42777.5</v>
      </c>
      <c r="I35" s="161">
        <v>1050</v>
      </c>
      <c r="J35" s="161">
        <v>1260</v>
      </c>
      <c r="K35" s="161">
        <v>1151.6926834001811</v>
      </c>
      <c r="L35" s="161">
        <v>6518.6</v>
      </c>
      <c r="M35" s="161">
        <v>1050</v>
      </c>
      <c r="N35" s="161">
        <v>1239</v>
      </c>
      <c r="O35" s="161">
        <v>1106.1724137931035</v>
      </c>
      <c r="P35" s="161">
        <v>2560.6999999999998</v>
      </c>
      <c r="Q35" s="161">
        <v>1050</v>
      </c>
      <c r="R35" s="161">
        <v>1260</v>
      </c>
      <c r="S35" s="161">
        <v>1124.2655817630782</v>
      </c>
      <c r="T35" s="161">
        <v>5494.1</v>
      </c>
      <c r="U35" s="161">
        <v>997.5</v>
      </c>
      <c r="V35" s="161">
        <v>1155</v>
      </c>
      <c r="W35" s="161">
        <v>1085.307088594858</v>
      </c>
      <c r="X35" s="165">
        <v>3835.3</v>
      </c>
      <c r="Y35" s="158"/>
    </row>
    <row r="36" spans="1:25" ht="13.5" customHeight="1" x14ac:dyDescent="0.15">
      <c r="A36" s="136"/>
      <c r="B36" s="160"/>
      <c r="C36" s="150">
        <v>11</v>
      </c>
      <c r="D36" s="165"/>
      <c r="E36" s="161">
        <v>735</v>
      </c>
      <c r="F36" s="161">
        <v>892.5</v>
      </c>
      <c r="G36" s="161">
        <v>777.9469629793831</v>
      </c>
      <c r="H36" s="161">
        <v>35643.800000000003</v>
      </c>
      <c r="I36" s="161">
        <v>1050</v>
      </c>
      <c r="J36" s="161">
        <v>1260</v>
      </c>
      <c r="K36" s="161">
        <v>1139.0476048066994</v>
      </c>
      <c r="L36" s="161">
        <v>4715.6000000000004</v>
      </c>
      <c r="M36" s="161">
        <v>1050</v>
      </c>
      <c r="N36" s="161">
        <v>1239</v>
      </c>
      <c r="O36" s="161">
        <v>1088.1705700397704</v>
      </c>
      <c r="P36" s="161">
        <v>4089.8</v>
      </c>
      <c r="Q36" s="161">
        <v>1050</v>
      </c>
      <c r="R36" s="161">
        <v>1312.5</v>
      </c>
      <c r="S36" s="161">
        <v>1133.3769181242626</v>
      </c>
      <c r="T36" s="161">
        <v>3311.7</v>
      </c>
      <c r="U36" s="161">
        <v>997.5</v>
      </c>
      <c r="V36" s="161">
        <v>1239</v>
      </c>
      <c r="W36" s="161">
        <v>1091.1473645591298</v>
      </c>
      <c r="X36" s="165">
        <v>4047</v>
      </c>
      <c r="Y36" s="158"/>
    </row>
    <row r="37" spans="1:25" ht="13.5" customHeight="1" x14ac:dyDescent="0.15">
      <c r="A37" s="136"/>
      <c r="B37" s="160"/>
      <c r="C37" s="150">
        <v>12</v>
      </c>
      <c r="D37" s="165"/>
      <c r="E37" s="161">
        <v>682.5</v>
      </c>
      <c r="F37" s="161">
        <v>945</v>
      </c>
      <c r="G37" s="165">
        <v>714.29385654333589</v>
      </c>
      <c r="H37" s="161">
        <v>29510.5</v>
      </c>
      <c r="I37" s="161">
        <v>1050</v>
      </c>
      <c r="J37" s="161">
        <v>1312.5</v>
      </c>
      <c r="K37" s="161">
        <v>1168.3639441680489</v>
      </c>
      <c r="L37" s="161">
        <v>3784.3</v>
      </c>
      <c r="M37" s="161">
        <v>1102.5</v>
      </c>
      <c r="N37" s="161">
        <v>1239</v>
      </c>
      <c r="O37" s="161">
        <v>1164.0064267352186</v>
      </c>
      <c r="P37" s="161">
        <v>1793.2</v>
      </c>
      <c r="Q37" s="161">
        <v>1124.55</v>
      </c>
      <c r="R37" s="161">
        <v>1365</v>
      </c>
      <c r="S37" s="161">
        <v>1202.7310502283106</v>
      </c>
      <c r="T37" s="161">
        <v>2480.5</v>
      </c>
      <c r="U37" s="161">
        <v>1071</v>
      </c>
      <c r="V37" s="161">
        <v>1239</v>
      </c>
      <c r="W37" s="161">
        <v>1154.275950292398</v>
      </c>
      <c r="X37" s="165">
        <v>2348</v>
      </c>
      <c r="Y37" s="158"/>
    </row>
    <row r="38" spans="1:25" ht="13.5" customHeight="1" x14ac:dyDescent="0.15">
      <c r="A38" s="136"/>
      <c r="B38" s="160" t="s">
        <v>385</v>
      </c>
      <c r="C38" s="150">
        <v>1</v>
      </c>
      <c r="D38" s="165" t="s">
        <v>386</v>
      </c>
      <c r="E38" s="161">
        <v>630</v>
      </c>
      <c r="F38" s="161">
        <v>924</v>
      </c>
      <c r="G38" s="161">
        <v>702.14078956425931</v>
      </c>
      <c r="H38" s="161">
        <v>10827.2</v>
      </c>
      <c r="I38" s="161">
        <v>945</v>
      </c>
      <c r="J38" s="161">
        <v>1260</v>
      </c>
      <c r="K38" s="161">
        <v>1148.956417337015</v>
      </c>
      <c r="L38" s="161">
        <v>4505.3</v>
      </c>
      <c r="M38" s="161">
        <v>1050</v>
      </c>
      <c r="N38" s="161">
        <v>1155</v>
      </c>
      <c r="O38" s="161">
        <v>1090.1119922917287</v>
      </c>
      <c r="P38" s="161">
        <v>3673.3</v>
      </c>
      <c r="Q38" s="161">
        <v>945</v>
      </c>
      <c r="R38" s="161">
        <v>1260</v>
      </c>
      <c r="S38" s="161">
        <v>1098.6868239921337</v>
      </c>
      <c r="T38" s="161">
        <v>4527.7</v>
      </c>
      <c r="U38" s="161">
        <v>892.5</v>
      </c>
      <c r="V38" s="161">
        <v>1207.5</v>
      </c>
      <c r="W38" s="165">
        <v>1084.8565895090539</v>
      </c>
      <c r="X38" s="165">
        <v>3071.9</v>
      </c>
      <c r="Y38" s="158"/>
    </row>
    <row r="39" spans="1:25" ht="13.5" customHeight="1" x14ac:dyDescent="0.15">
      <c r="A39" s="136"/>
      <c r="B39" s="160"/>
      <c r="C39" s="150">
        <v>2</v>
      </c>
      <c r="D39" s="165"/>
      <c r="E39" s="161">
        <v>682.5</v>
      </c>
      <c r="F39" s="161">
        <v>840</v>
      </c>
      <c r="G39" s="161">
        <v>751.01564970700394</v>
      </c>
      <c r="H39" s="161">
        <v>16331.2</v>
      </c>
      <c r="I39" s="161">
        <v>892.5</v>
      </c>
      <c r="J39" s="161">
        <v>1207.5</v>
      </c>
      <c r="K39" s="161">
        <v>1006.2540840140016</v>
      </c>
      <c r="L39" s="161">
        <v>4749.1000000000004</v>
      </c>
      <c r="M39" s="161">
        <v>892.5</v>
      </c>
      <c r="N39" s="161">
        <v>1260</v>
      </c>
      <c r="O39" s="161">
        <v>971.52473888230872</v>
      </c>
      <c r="P39" s="161">
        <v>3918.2</v>
      </c>
      <c r="Q39" s="161">
        <v>892.5</v>
      </c>
      <c r="R39" s="161">
        <v>1155</v>
      </c>
      <c r="S39" s="161">
        <v>1011.5920333246554</v>
      </c>
      <c r="T39" s="161">
        <v>3632.6</v>
      </c>
      <c r="U39" s="161">
        <v>840</v>
      </c>
      <c r="V39" s="161">
        <v>1155</v>
      </c>
      <c r="W39" s="161">
        <v>997.82224393895194</v>
      </c>
      <c r="X39" s="165">
        <v>3294.9</v>
      </c>
      <c r="Y39" s="158"/>
    </row>
    <row r="40" spans="1:25" ht="13.5" customHeight="1" x14ac:dyDescent="0.15">
      <c r="A40" s="136"/>
      <c r="B40" s="160"/>
      <c r="C40" s="150">
        <v>3</v>
      </c>
      <c r="D40" s="165"/>
      <c r="E40" s="161">
        <v>735</v>
      </c>
      <c r="F40" s="161">
        <v>840</v>
      </c>
      <c r="G40" s="161">
        <v>775.65091255788627</v>
      </c>
      <c r="H40" s="161">
        <v>16285</v>
      </c>
      <c r="I40" s="161">
        <v>892.5</v>
      </c>
      <c r="J40" s="161">
        <v>1207.5</v>
      </c>
      <c r="K40" s="161">
        <v>1081.2488804192474</v>
      </c>
      <c r="L40" s="161">
        <v>4009.3</v>
      </c>
      <c r="M40" s="161">
        <v>892.5</v>
      </c>
      <c r="N40" s="161">
        <v>1134</v>
      </c>
      <c r="O40" s="161">
        <v>1020.2431640625</v>
      </c>
      <c r="P40" s="161">
        <v>2380</v>
      </c>
      <c r="Q40" s="161">
        <v>892.5</v>
      </c>
      <c r="R40" s="161">
        <v>1207.5</v>
      </c>
      <c r="S40" s="161">
        <v>1033.106772521063</v>
      </c>
      <c r="T40" s="161">
        <v>5224.2</v>
      </c>
      <c r="U40" s="161">
        <v>840</v>
      </c>
      <c r="V40" s="161">
        <v>1155</v>
      </c>
      <c r="W40" s="161">
        <v>998.87036436721974</v>
      </c>
      <c r="X40" s="165">
        <v>3184.1</v>
      </c>
      <c r="Y40" s="158"/>
    </row>
    <row r="41" spans="1:25" ht="13.5" customHeight="1" x14ac:dyDescent="0.15">
      <c r="A41" s="136"/>
      <c r="B41" s="160"/>
      <c r="C41" s="150">
        <v>4</v>
      </c>
      <c r="D41" s="165"/>
      <c r="E41" s="161">
        <v>735</v>
      </c>
      <c r="F41" s="161">
        <v>945</v>
      </c>
      <c r="G41" s="161">
        <v>765.04516568675569</v>
      </c>
      <c r="H41" s="161">
        <v>38197.199999999997</v>
      </c>
      <c r="I41" s="161">
        <v>945</v>
      </c>
      <c r="J41" s="161">
        <v>1207.5</v>
      </c>
      <c r="K41" s="161">
        <v>1089.5511276089087</v>
      </c>
      <c r="L41" s="161">
        <v>5000.3</v>
      </c>
      <c r="M41" s="161">
        <v>945</v>
      </c>
      <c r="N41" s="161">
        <v>1134</v>
      </c>
      <c r="O41" s="161">
        <v>1015.4978571428572</v>
      </c>
      <c r="P41" s="161">
        <v>2660.6</v>
      </c>
      <c r="Q41" s="161">
        <v>945</v>
      </c>
      <c r="R41" s="161">
        <v>1207.5</v>
      </c>
      <c r="S41" s="161">
        <v>1064.0092465116284</v>
      </c>
      <c r="T41" s="161">
        <v>6299.6</v>
      </c>
      <c r="U41" s="161">
        <v>892.5</v>
      </c>
      <c r="V41" s="161">
        <v>1155</v>
      </c>
      <c r="W41" s="161">
        <v>1009.7960677854561</v>
      </c>
      <c r="X41" s="165">
        <v>6629.9</v>
      </c>
      <c r="Y41" s="158"/>
    </row>
    <row r="42" spans="1:25" ht="13.5" customHeight="1" x14ac:dyDescent="0.15">
      <c r="A42" s="136"/>
      <c r="B42" s="160"/>
      <c r="C42" s="150">
        <v>5</v>
      </c>
      <c r="D42" s="165"/>
      <c r="E42" s="161">
        <v>787.5</v>
      </c>
      <c r="F42" s="161">
        <v>945</v>
      </c>
      <c r="G42" s="165">
        <v>829.27202004219419</v>
      </c>
      <c r="H42" s="161">
        <v>35168.300000000003</v>
      </c>
      <c r="I42" s="161">
        <v>945</v>
      </c>
      <c r="J42" s="161">
        <v>1207.5</v>
      </c>
      <c r="K42" s="161">
        <v>1060.593246993524</v>
      </c>
      <c r="L42" s="161">
        <v>4520.7</v>
      </c>
      <c r="M42" s="161">
        <v>945</v>
      </c>
      <c r="N42" s="161">
        <v>1155</v>
      </c>
      <c r="O42" s="161">
        <v>1018.6545138888895</v>
      </c>
      <c r="P42" s="161">
        <v>4002.5</v>
      </c>
      <c r="Q42" s="161">
        <v>945</v>
      </c>
      <c r="R42" s="161">
        <v>1155</v>
      </c>
      <c r="S42" s="161">
        <v>1049.8378785343818</v>
      </c>
      <c r="T42" s="161">
        <v>5155.3999999999996</v>
      </c>
      <c r="U42" s="161">
        <v>892.5</v>
      </c>
      <c r="V42" s="161">
        <v>1155</v>
      </c>
      <c r="W42" s="161">
        <v>997.42717785843956</v>
      </c>
      <c r="X42" s="165">
        <v>6923.4</v>
      </c>
      <c r="Y42" s="158"/>
    </row>
    <row r="43" spans="1:25" ht="13.5" customHeight="1" x14ac:dyDescent="0.15">
      <c r="A43" s="136"/>
      <c r="B43" s="160"/>
      <c r="C43" s="150">
        <v>6</v>
      </c>
      <c r="D43" s="165"/>
      <c r="E43" s="161">
        <v>787.5</v>
      </c>
      <c r="F43" s="161">
        <v>997.5</v>
      </c>
      <c r="G43" s="161">
        <v>817.74506377773878</v>
      </c>
      <c r="H43" s="161">
        <v>57580.1</v>
      </c>
      <c r="I43" s="161">
        <v>945</v>
      </c>
      <c r="J43" s="161">
        <v>1207.5</v>
      </c>
      <c r="K43" s="161">
        <v>1038.3290150762843</v>
      </c>
      <c r="L43" s="161">
        <v>5137</v>
      </c>
      <c r="M43" s="161">
        <v>945</v>
      </c>
      <c r="N43" s="161">
        <v>1134</v>
      </c>
      <c r="O43" s="161">
        <v>1000.5689017526934</v>
      </c>
      <c r="P43" s="161">
        <v>4575.6000000000004</v>
      </c>
      <c r="Q43" s="161">
        <v>945</v>
      </c>
      <c r="R43" s="161">
        <v>1207.5</v>
      </c>
      <c r="S43" s="161">
        <v>1043.2117711771182</v>
      </c>
      <c r="T43" s="161">
        <v>3717.6</v>
      </c>
      <c r="U43" s="161">
        <v>892.5</v>
      </c>
      <c r="V43" s="161">
        <v>1155</v>
      </c>
      <c r="W43" s="161">
        <v>1018.9878779624088</v>
      </c>
      <c r="X43" s="165">
        <v>8822.1</v>
      </c>
      <c r="Y43" s="158"/>
    </row>
    <row r="44" spans="1:25" ht="13.5" customHeight="1" x14ac:dyDescent="0.15">
      <c r="A44" s="136"/>
      <c r="B44" s="160"/>
      <c r="C44" s="150">
        <v>7</v>
      </c>
      <c r="D44" s="165"/>
      <c r="E44" s="161">
        <v>787.5</v>
      </c>
      <c r="F44" s="161">
        <v>997.5</v>
      </c>
      <c r="G44" s="161">
        <v>816.00431294444354</v>
      </c>
      <c r="H44" s="161">
        <v>55992.800000000003</v>
      </c>
      <c r="I44" s="161">
        <v>945</v>
      </c>
      <c r="J44" s="161">
        <v>1207.5</v>
      </c>
      <c r="K44" s="161">
        <v>1050.3897724209633</v>
      </c>
      <c r="L44" s="161">
        <v>4407.1000000000004</v>
      </c>
      <c r="M44" s="161">
        <v>945</v>
      </c>
      <c r="N44" s="161">
        <v>1207.5</v>
      </c>
      <c r="O44" s="161">
        <v>1056.12399077278</v>
      </c>
      <c r="P44" s="161">
        <v>2997.8</v>
      </c>
      <c r="Q44" s="161">
        <v>945</v>
      </c>
      <c r="R44" s="161">
        <v>1207.5</v>
      </c>
      <c r="S44" s="161">
        <v>1061.1690682036501</v>
      </c>
      <c r="T44" s="161">
        <v>2841.3</v>
      </c>
      <c r="U44" s="161">
        <v>892.5</v>
      </c>
      <c r="V44" s="161">
        <v>1155</v>
      </c>
      <c r="W44" s="161">
        <v>1034.4702797202797</v>
      </c>
      <c r="X44" s="165">
        <v>4415</v>
      </c>
      <c r="Y44" s="158"/>
    </row>
    <row r="45" spans="1:25" ht="13.5" customHeight="1" x14ac:dyDescent="0.15">
      <c r="A45" s="136"/>
      <c r="B45" s="153"/>
      <c r="C45" s="157">
        <v>8</v>
      </c>
      <c r="D45" s="166"/>
      <c r="E45" s="169">
        <v>787.5</v>
      </c>
      <c r="F45" s="169">
        <v>1116.1500000000001</v>
      </c>
      <c r="G45" s="169">
        <v>864.57277125565702</v>
      </c>
      <c r="H45" s="169">
        <v>51156.6</v>
      </c>
      <c r="I45" s="169">
        <v>945</v>
      </c>
      <c r="J45" s="169">
        <v>1207.5</v>
      </c>
      <c r="K45" s="169">
        <v>1007.0390597258722</v>
      </c>
      <c r="L45" s="169">
        <v>6155.8</v>
      </c>
      <c r="M45" s="169">
        <v>945</v>
      </c>
      <c r="N45" s="169">
        <v>1155</v>
      </c>
      <c r="O45" s="169">
        <v>993.58345795745083</v>
      </c>
      <c r="P45" s="169">
        <v>3339.6</v>
      </c>
      <c r="Q45" s="169">
        <v>945</v>
      </c>
      <c r="R45" s="169">
        <v>1207.5</v>
      </c>
      <c r="S45" s="169">
        <v>1088.0558123000362</v>
      </c>
      <c r="T45" s="169">
        <v>4873.3999999999996</v>
      </c>
      <c r="U45" s="169">
        <v>945</v>
      </c>
      <c r="V45" s="169">
        <v>1165.5</v>
      </c>
      <c r="W45" s="169">
        <v>1089.1737257877355</v>
      </c>
      <c r="X45" s="166">
        <v>3526.3</v>
      </c>
      <c r="Y45" s="158"/>
    </row>
    <row r="46" spans="1:25" ht="13.5" customHeight="1" x14ac:dyDescent="0.15">
      <c r="A46" s="136"/>
      <c r="B46" s="135"/>
      <c r="C46" s="150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58"/>
    </row>
    <row r="47" spans="1:25" ht="12" customHeight="1" x14ac:dyDescent="0.15">
      <c r="A47" s="136"/>
      <c r="B47" s="137" t="s">
        <v>388</v>
      </c>
      <c r="C47" s="136" t="s">
        <v>389</v>
      </c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58"/>
    </row>
    <row r="48" spans="1:25" ht="12" customHeight="1" x14ac:dyDescent="0.15">
      <c r="A48" s="136"/>
      <c r="B48" s="176">
        <v>2</v>
      </c>
      <c r="C48" s="136" t="s">
        <v>390</v>
      </c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</row>
    <row r="49" spans="1:24" x14ac:dyDescent="0.15">
      <c r="A49" s="136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6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zoomScale="75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31" ht="12" customHeight="1" x14ac:dyDescent="0.1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r="2" spans="1:31" ht="12" customHeight="1" x14ac:dyDescent="0.1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r="3" spans="1:31" ht="12" customHeight="1" x14ac:dyDescent="0.15">
      <c r="A3" s="136"/>
      <c r="B3" s="136" t="s">
        <v>391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r="4" spans="1:31" ht="12" customHeight="1" x14ac:dyDescent="0.1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7" t="s">
        <v>224</v>
      </c>
    </row>
    <row r="5" spans="1:31" ht="6" customHeight="1" x14ac:dyDescent="0.15">
      <c r="A5" s="136"/>
      <c r="B5" s="154"/>
      <c r="C5" s="154"/>
      <c r="D5" s="154"/>
      <c r="E5" s="154"/>
      <c r="F5" s="154"/>
      <c r="G5" s="154"/>
      <c r="H5" s="154"/>
      <c r="I5" s="154"/>
      <c r="J5" s="135"/>
      <c r="K5" s="136"/>
      <c r="L5" s="136"/>
      <c r="M5" s="136"/>
      <c r="N5" s="136"/>
      <c r="O5" s="136"/>
      <c r="P5" s="136"/>
      <c r="Q5" s="154"/>
      <c r="R5" s="154"/>
      <c r="S5" s="154"/>
      <c r="T5" s="154"/>
      <c r="U5" s="154"/>
      <c r="V5" s="135"/>
      <c r="W5" s="136"/>
      <c r="X5" s="136"/>
      <c r="Z5" s="158"/>
    </row>
    <row r="6" spans="1:31" ht="12" customHeight="1" x14ac:dyDescent="0.15">
      <c r="A6" s="136"/>
      <c r="B6" s="181"/>
      <c r="C6" s="503" t="s">
        <v>86</v>
      </c>
      <c r="D6" s="504"/>
      <c r="E6" s="720" t="s">
        <v>113</v>
      </c>
      <c r="F6" s="721"/>
      <c r="G6" s="721"/>
      <c r="H6" s="722"/>
      <c r="I6" s="714" t="s">
        <v>114</v>
      </c>
      <c r="J6" s="715"/>
      <c r="K6" s="715"/>
      <c r="L6" s="716"/>
      <c r="M6" s="714" t="s">
        <v>392</v>
      </c>
      <c r="N6" s="715"/>
      <c r="O6" s="715"/>
      <c r="P6" s="716"/>
      <c r="Q6" s="714" t="s">
        <v>115</v>
      </c>
      <c r="R6" s="715"/>
      <c r="S6" s="715"/>
      <c r="T6" s="716"/>
      <c r="U6" s="714" t="s">
        <v>145</v>
      </c>
      <c r="V6" s="715"/>
      <c r="W6" s="715"/>
      <c r="X6" s="716"/>
      <c r="Z6" s="158"/>
      <c r="AA6" s="158"/>
      <c r="AB6" s="158"/>
      <c r="AC6" s="158"/>
      <c r="AD6" s="158"/>
      <c r="AE6" s="158"/>
    </row>
    <row r="7" spans="1:31" ht="12" customHeight="1" x14ac:dyDescent="0.15">
      <c r="A7" s="136"/>
      <c r="B7" s="184" t="s">
        <v>92</v>
      </c>
      <c r="C7" s="185"/>
      <c r="D7" s="186"/>
      <c r="E7" s="171" t="s">
        <v>93</v>
      </c>
      <c r="F7" s="149" t="s">
        <v>94</v>
      </c>
      <c r="G7" s="227" t="s">
        <v>95</v>
      </c>
      <c r="H7" s="149" t="s">
        <v>96</v>
      </c>
      <c r="I7" s="171" t="s">
        <v>93</v>
      </c>
      <c r="J7" s="149" t="s">
        <v>94</v>
      </c>
      <c r="K7" s="227" t="s">
        <v>95</v>
      </c>
      <c r="L7" s="149" t="s">
        <v>96</v>
      </c>
      <c r="M7" s="171" t="s">
        <v>93</v>
      </c>
      <c r="N7" s="149" t="s">
        <v>94</v>
      </c>
      <c r="O7" s="227" t="s">
        <v>95</v>
      </c>
      <c r="P7" s="149" t="s">
        <v>96</v>
      </c>
      <c r="Q7" s="171" t="s">
        <v>93</v>
      </c>
      <c r="R7" s="149" t="s">
        <v>94</v>
      </c>
      <c r="S7" s="227" t="s">
        <v>95</v>
      </c>
      <c r="T7" s="149" t="s">
        <v>96</v>
      </c>
      <c r="U7" s="171" t="s">
        <v>93</v>
      </c>
      <c r="V7" s="149" t="s">
        <v>94</v>
      </c>
      <c r="W7" s="227" t="s">
        <v>95</v>
      </c>
      <c r="X7" s="149" t="s">
        <v>96</v>
      </c>
      <c r="Z7" s="158"/>
      <c r="AA7" s="158"/>
      <c r="AB7" s="158"/>
      <c r="AC7" s="158"/>
      <c r="AD7" s="158"/>
      <c r="AE7" s="158"/>
    </row>
    <row r="8" spans="1:31" ht="12" customHeight="1" x14ac:dyDescent="0.15">
      <c r="A8" s="136"/>
      <c r="B8" s="193"/>
      <c r="C8" s="180"/>
      <c r="D8" s="180"/>
      <c r="E8" s="155"/>
      <c r="F8" s="156"/>
      <c r="G8" s="157" t="s">
        <v>97</v>
      </c>
      <c r="H8" s="156"/>
      <c r="I8" s="155"/>
      <c r="J8" s="156"/>
      <c r="K8" s="157" t="s">
        <v>97</v>
      </c>
      <c r="L8" s="156"/>
      <c r="M8" s="155"/>
      <c r="N8" s="156"/>
      <c r="O8" s="157" t="s">
        <v>97</v>
      </c>
      <c r="P8" s="156"/>
      <c r="Q8" s="155"/>
      <c r="R8" s="156"/>
      <c r="S8" s="157" t="s">
        <v>97</v>
      </c>
      <c r="T8" s="156"/>
      <c r="U8" s="155"/>
      <c r="V8" s="156"/>
      <c r="W8" s="157" t="s">
        <v>97</v>
      </c>
      <c r="X8" s="156"/>
      <c r="Z8" s="158"/>
      <c r="AA8" s="158"/>
      <c r="AB8" s="158"/>
      <c r="AC8" s="158"/>
      <c r="AD8" s="158"/>
      <c r="AE8" s="158"/>
    </row>
    <row r="9" spans="1:31" ht="12" customHeight="1" x14ac:dyDescent="0.15">
      <c r="A9" s="178"/>
      <c r="B9" s="181" t="s">
        <v>0</v>
      </c>
      <c r="C9" s="189">
        <v>20</v>
      </c>
      <c r="D9" s="241" t="s">
        <v>1</v>
      </c>
      <c r="E9" s="198">
        <v>840</v>
      </c>
      <c r="F9" s="199">
        <v>1166</v>
      </c>
      <c r="G9" s="177">
        <v>941</v>
      </c>
      <c r="H9" s="199">
        <v>60966</v>
      </c>
      <c r="I9" s="198">
        <v>1092</v>
      </c>
      <c r="J9" s="199">
        <v>1476</v>
      </c>
      <c r="K9" s="177">
        <v>1260</v>
      </c>
      <c r="L9" s="199">
        <v>58656</v>
      </c>
      <c r="M9" s="198">
        <v>1313</v>
      </c>
      <c r="N9" s="199">
        <v>1665</v>
      </c>
      <c r="O9" s="177">
        <v>1411</v>
      </c>
      <c r="P9" s="199">
        <v>4381560</v>
      </c>
      <c r="Q9" s="187" t="s">
        <v>265</v>
      </c>
      <c r="R9" s="253" t="s">
        <v>265</v>
      </c>
      <c r="S9" s="189" t="s">
        <v>265</v>
      </c>
      <c r="T9" s="199">
        <v>7078</v>
      </c>
      <c r="U9" s="187" t="s">
        <v>265</v>
      </c>
      <c r="V9" s="253" t="s">
        <v>265</v>
      </c>
      <c r="W9" s="189" t="s">
        <v>265</v>
      </c>
      <c r="X9" s="199">
        <v>18725</v>
      </c>
      <c r="Z9" s="158"/>
      <c r="AA9" s="158"/>
      <c r="AB9" s="158"/>
      <c r="AC9" s="158"/>
      <c r="AD9" s="158"/>
      <c r="AE9" s="158"/>
    </row>
    <row r="10" spans="1:31" ht="12" customHeight="1" x14ac:dyDescent="0.15">
      <c r="A10" s="178"/>
      <c r="B10" s="198"/>
      <c r="C10" s="189">
        <v>21</v>
      </c>
      <c r="D10" s="200"/>
      <c r="E10" s="177">
        <v>830</v>
      </c>
      <c r="F10" s="199">
        <v>1162</v>
      </c>
      <c r="G10" s="177">
        <v>933</v>
      </c>
      <c r="H10" s="199">
        <v>48544</v>
      </c>
      <c r="I10" s="177">
        <v>998</v>
      </c>
      <c r="J10" s="199">
        <v>1397</v>
      </c>
      <c r="K10" s="177">
        <v>1211</v>
      </c>
      <c r="L10" s="199">
        <v>39234</v>
      </c>
      <c r="M10" s="198">
        <v>1280</v>
      </c>
      <c r="N10" s="199">
        <v>1607</v>
      </c>
      <c r="O10" s="177">
        <v>1401</v>
      </c>
      <c r="P10" s="199">
        <v>4294522</v>
      </c>
      <c r="Q10" s="189" t="s">
        <v>265</v>
      </c>
      <c r="R10" s="253" t="s">
        <v>265</v>
      </c>
      <c r="S10" s="189" t="s">
        <v>265</v>
      </c>
      <c r="T10" s="199">
        <v>5134</v>
      </c>
      <c r="U10" s="189" t="s">
        <v>265</v>
      </c>
      <c r="V10" s="253" t="s">
        <v>265</v>
      </c>
      <c r="W10" s="189" t="s">
        <v>265</v>
      </c>
      <c r="X10" s="199">
        <v>13674</v>
      </c>
      <c r="Z10" s="158"/>
      <c r="AA10" s="158"/>
      <c r="AB10" s="158"/>
      <c r="AC10" s="158"/>
      <c r="AD10" s="158"/>
      <c r="AE10" s="158"/>
    </row>
    <row r="11" spans="1:31" ht="12" customHeight="1" x14ac:dyDescent="0.15">
      <c r="A11" s="178"/>
      <c r="B11" s="198"/>
      <c r="C11" s="189">
        <v>22</v>
      </c>
      <c r="D11" s="200"/>
      <c r="E11" s="199">
        <v>735</v>
      </c>
      <c r="F11" s="199">
        <v>1050</v>
      </c>
      <c r="G11" s="199">
        <v>892</v>
      </c>
      <c r="H11" s="199">
        <v>44310</v>
      </c>
      <c r="I11" s="199">
        <v>1000</v>
      </c>
      <c r="J11" s="199">
        <v>1365</v>
      </c>
      <c r="K11" s="199">
        <v>1136</v>
      </c>
      <c r="L11" s="199">
        <v>51060</v>
      </c>
      <c r="M11" s="199">
        <v>1208</v>
      </c>
      <c r="N11" s="199">
        <v>1544</v>
      </c>
      <c r="O11" s="199">
        <v>1330</v>
      </c>
      <c r="P11" s="199">
        <v>3821282</v>
      </c>
      <c r="Q11" s="253" t="s">
        <v>265</v>
      </c>
      <c r="R11" s="253" t="s">
        <v>265</v>
      </c>
      <c r="S11" s="253" t="s">
        <v>265</v>
      </c>
      <c r="T11" s="199">
        <v>5146</v>
      </c>
      <c r="U11" s="253" t="s">
        <v>265</v>
      </c>
      <c r="V11" s="253" t="s">
        <v>265</v>
      </c>
      <c r="W11" s="253" t="s">
        <v>265</v>
      </c>
      <c r="X11" s="200">
        <v>15376</v>
      </c>
      <c r="Z11" s="247"/>
      <c r="AA11" s="158"/>
      <c r="AB11" s="158"/>
      <c r="AC11" s="158"/>
      <c r="AD11" s="158"/>
      <c r="AE11" s="158"/>
    </row>
    <row r="12" spans="1:31" ht="12" customHeight="1" x14ac:dyDescent="0.15">
      <c r="A12" s="178"/>
      <c r="B12" s="193"/>
      <c r="C12" s="196">
        <v>23</v>
      </c>
      <c r="D12" s="142"/>
      <c r="E12" s="293">
        <v>787.5</v>
      </c>
      <c r="F12" s="293">
        <v>997.5</v>
      </c>
      <c r="G12" s="293">
        <v>889.82368142646226</v>
      </c>
      <c r="H12" s="293">
        <v>58295.200000000004</v>
      </c>
      <c r="I12" s="293">
        <v>945</v>
      </c>
      <c r="J12" s="293">
        <v>1319.8500000000001</v>
      </c>
      <c r="K12" s="293">
        <v>1135.7066731862237</v>
      </c>
      <c r="L12" s="293">
        <v>33747.599999999991</v>
      </c>
      <c r="M12" s="293">
        <v>1102.5</v>
      </c>
      <c r="N12" s="293">
        <v>1567.65</v>
      </c>
      <c r="O12" s="293">
        <v>1280.1135213893215</v>
      </c>
      <c r="P12" s="293">
        <v>3672841.1999999997</v>
      </c>
      <c r="Q12" s="560" t="s">
        <v>265</v>
      </c>
      <c r="R12" s="560" t="s">
        <v>265</v>
      </c>
      <c r="S12" s="560" t="s">
        <v>265</v>
      </c>
      <c r="T12" s="293">
        <v>8844.3000000000011</v>
      </c>
      <c r="U12" s="560" t="s">
        <v>265</v>
      </c>
      <c r="V12" s="560" t="s">
        <v>265</v>
      </c>
      <c r="W12" s="560" t="s">
        <v>265</v>
      </c>
      <c r="X12" s="315">
        <v>22633.699999999997</v>
      </c>
      <c r="Z12" s="247"/>
      <c r="AA12" s="158"/>
      <c r="AB12" s="158"/>
      <c r="AC12" s="158"/>
      <c r="AD12" s="158"/>
      <c r="AE12" s="158"/>
    </row>
    <row r="13" spans="1:31" ht="12" customHeight="1" x14ac:dyDescent="0.15">
      <c r="A13" s="178"/>
      <c r="B13" s="160" t="s">
        <v>383</v>
      </c>
      <c r="C13" s="150">
        <v>8</v>
      </c>
      <c r="D13" s="165" t="s">
        <v>387</v>
      </c>
      <c r="E13" s="199">
        <v>840</v>
      </c>
      <c r="F13" s="199">
        <v>966</v>
      </c>
      <c r="G13" s="199">
        <v>867.95887191539396</v>
      </c>
      <c r="H13" s="199">
        <v>3134</v>
      </c>
      <c r="I13" s="243">
        <v>1056.3</v>
      </c>
      <c r="J13" s="243">
        <v>1228.5</v>
      </c>
      <c r="K13" s="243">
        <v>1139.806327160494</v>
      </c>
      <c r="L13" s="199">
        <v>1804.8</v>
      </c>
      <c r="M13" s="199">
        <v>1215.9000000000001</v>
      </c>
      <c r="N13" s="199">
        <v>1365</v>
      </c>
      <c r="O13" s="199">
        <v>1232.6705060776067</v>
      </c>
      <c r="P13" s="199">
        <v>338945.2</v>
      </c>
      <c r="Q13" s="236">
        <v>0</v>
      </c>
      <c r="R13" s="236">
        <v>0</v>
      </c>
      <c r="S13" s="237">
        <v>0</v>
      </c>
      <c r="T13" s="233">
        <v>410.9</v>
      </c>
      <c r="U13" s="236">
        <v>0</v>
      </c>
      <c r="V13" s="236">
        <v>0</v>
      </c>
      <c r="W13" s="236">
        <v>0</v>
      </c>
      <c r="X13" s="251">
        <v>1278.9000000000001</v>
      </c>
    </row>
    <row r="14" spans="1:31" ht="12" customHeight="1" x14ac:dyDescent="0.15">
      <c r="A14" s="178"/>
      <c r="B14" s="160"/>
      <c r="C14" s="150">
        <v>9</v>
      </c>
      <c r="D14" s="165"/>
      <c r="E14" s="199">
        <v>840</v>
      </c>
      <c r="F14" s="199">
        <v>997.5</v>
      </c>
      <c r="G14" s="199">
        <v>859.74585876198796</v>
      </c>
      <c r="H14" s="199">
        <v>3916.3</v>
      </c>
      <c r="I14" s="243">
        <v>1033.2</v>
      </c>
      <c r="J14" s="243">
        <v>1285.2</v>
      </c>
      <c r="K14" s="243">
        <v>1169.583007422779</v>
      </c>
      <c r="L14" s="199">
        <v>1971.4</v>
      </c>
      <c r="M14" s="199">
        <v>1102.5</v>
      </c>
      <c r="N14" s="199">
        <v>1419.6000000000001</v>
      </c>
      <c r="O14" s="199">
        <v>1275.8279017741183</v>
      </c>
      <c r="P14" s="199">
        <v>270793.90000000002</v>
      </c>
      <c r="Q14" s="236">
        <v>0</v>
      </c>
      <c r="R14" s="236">
        <v>0</v>
      </c>
      <c r="S14" s="236">
        <v>0</v>
      </c>
      <c r="T14" s="233">
        <v>326.3</v>
      </c>
      <c r="U14" s="236">
        <v>0</v>
      </c>
      <c r="V14" s="236">
        <v>0</v>
      </c>
      <c r="W14" s="236">
        <v>0</v>
      </c>
      <c r="X14" s="251">
        <v>1223.0999999999999</v>
      </c>
    </row>
    <row r="15" spans="1:31" ht="12" customHeight="1" x14ac:dyDescent="0.15">
      <c r="A15" s="178"/>
      <c r="B15" s="160"/>
      <c r="C15" s="150">
        <v>10</v>
      </c>
      <c r="D15" s="165"/>
      <c r="E15" s="199">
        <v>892.5</v>
      </c>
      <c r="F15" s="199">
        <v>997.5</v>
      </c>
      <c r="G15" s="199">
        <v>908.33545269582896</v>
      </c>
      <c r="H15" s="199">
        <v>5435.5</v>
      </c>
      <c r="I15" s="243">
        <v>1076.25</v>
      </c>
      <c r="J15" s="243">
        <v>1182.3</v>
      </c>
      <c r="K15" s="243">
        <v>1150.5092307692307</v>
      </c>
      <c r="L15" s="199">
        <v>2134.3000000000002</v>
      </c>
      <c r="M15" s="199">
        <v>1134</v>
      </c>
      <c r="N15" s="199">
        <v>1470</v>
      </c>
      <c r="O15" s="199">
        <v>1257.9820197511287</v>
      </c>
      <c r="P15" s="199">
        <v>278226.59999999998</v>
      </c>
      <c r="Q15" s="236">
        <v>0</v>
      </c>
      <c r="R15" s="236">
        <v>0</v>
      </c>
      <c r="S15" s="236">
        <v>0</v>
      </c>
      <c r="T15" s="233">
        <v>330.4</v>
      </c>
      <c r="U15" s="236">
        <v>0</v>
      </c>
      <c r="V15" s="236">
        <v>0</v>
      </c>
      <c r="W15" s="236">
        <v>0</v>
      </c>
      <c r="X15" s="251">
        <v>1760.9</v>
      </c>
    </row>
    <row r="16" spans="1:31" ht="12" customHeight="1" x14ac:dyDescent="0.15">
      <c r="A16" s="178"/>
      <c r="B16" s="160"/>
      <c r="C16" s="150">
        <v>11</v>
      </c>
      <c r="D16" s="165"/>
      <c r="E16" s="199">
        <v>840</v>
      </c>
      <c r="F16" s="199">
        <v>997.5</v>
      </c>
      <c r="G16" s="199">
        <v>869.29518703503231</v>
      </c>
      <c r="H16" s="199">
        <v>4521.5</v>
      </c>
      <c r="I16" s="243">
        <v>1095.1500000000001</v>
      </c>
      <c r="J16" s="243">
        <v>1260</v>
      </c>
      <c r="K16" s="243">
        <v>1175.8029266740896</v>
      </c>
      <c r="L16" s="199">
        <v>2215.8000000000002</v>
      </c>
      <c r="M16" s="199">
        <v>1207.5</v>
      </c>
      <c r="N16" s="199">
        <v>1419.6000000000001</v>
      </c>
      <c r="O16" s="199">
        <v>1289.7944946752025</v>
      </c>
      <c r="P16" s="199">
        <v>274839.3</v>
      </c>
      <c r="Q16" s="236">
        <v>0</v>
      </c>
      <c r="R16" s="236">
        <v>0</v>
      </c>
      <c r="S16" s="236">
        <v>0</v>
      </c>
      <c r="T16" s="233">
        <v>598.79999999999995</v>
      </c>
      <c r="U16" s="236">
        <v>0</v>
      </c>
      <c r="V16" s="236">
        <v>0</v>
      </c>
      <c r="W16" s="236">
        <v>0</v>
      </c>
      <c r="X16" s="251">
        <v>3009.2</v>
      </c>
    </row>
    <row r="17" spans="1:25" ht="12" customHeight="1" x14ac:dyDescent="0.15">
      <c r="A17" s="178"/>
      <c r="B17" s="160"/>
      <c r="C17" s="150">
        <v>12</v>
      </c>
      <c r="D17" s="165"/>
      <c r="E17" s="199">
        <v>787.5</v>
      </c>
      <c r="F17" s="199">
        <v>997.5</v>
      </c>
      <c r="G17" s="199">
        <v>879.88189269746704</v>
      </c>
      <c r="H17" s="199">
        <v>3146.4</v>
      </c>
      <c r="I17" s="243">
        <v>1050</v>
      </c>
      <c r="J17" s="243">
        <v>1319.8500000000001</v>
      </c>
      <c r="K17" s="243">
        <v>1127.3302139037435</v>
      </c>
      <c r="L17" s="199">
        <v>2270.8000000000002</v>
      </c>
      <c r="M17" s="199">
        <v>1215.9000000000001</v>
      </c>
      <c r="N17" s="199">
        <v>1374.45</v>
      </c>
      <c r="O17" s="199">
        <v>1283.7720349263022</v>
      </c>
      <c r="P17" s="199">
        <v>391917.7</v>
      </c>
      <c r="Q17" s="236">
        <v>0</v>
      </c>
      <c r="R17" s="236">
        <v>0</v>
      </c>
      <c r="S17" s="236">
        <v>0</v>
      </c>
      <c r="T17" s="233">
        <v>2745.1</v>
      </c>
      <c r="U17" s="236">
        <v>0</v>
      </c>
      <c r="V17" s="236">
        <v>0</v>
      </c>
      <c r="W17" s="236">
        <v>0</v>
      </c>
      <c r="X17" s="251">
        <v>2193.6</v>
      </c>
    </row>
    <row r="18" spans="1:25" ht="12" customHeight="1" x14ac:dyDescent="0.15">
      <c r="A18" s="178"/>
      <c r="B18" s="160" t="s">
        <v>385</v>
      </c>
      <c r="C18" s="150">
        <v>1</v>
      </c>
      <c r="D18" s="165" t="s">
        <v>387</v>
      </c>
      <c r="E18" s="199">
        <v>787.5</v>
      </c>
      <c r="F18" s="199">
        <v>966</v>
      </c>
      <c r="G18" s="199">
        <v>881.66674308421193</v>
      </c>
      <c r="H18" s="199">
        <v>2356.3000000000002</v>
      </c>
      <c r="I18" s="243">
        <v>1035.3</v>
      </c>
      <c r="J18" s="243">
        <v>1260</v>
      </c>
      <c r="K18" s="243">
        <v>1096.0308601444519</v>
      </c>
      <c r="L18" s="199">
        <v>1138.5</v>
      </c>
      <c r="M18" s="199">
        <v>1215.9000000000001</v>
      </c>
      <c r="N18" s="199">
        <v>1365</v>
      </c>
      <c r="O18" s="200">
        <v>1246.1621834682458</v>
      </c>
      <c r="P18" s="199">
        <v>215668.9</v>
      </c>
      <c r="Q18" s="236">
        <v>0</v>
      </c>
      <c r="R18" s="236">
        <v>0</v>
      </c>
      <c r="S18" s="236">
        <v>0</v>
      </c>
      <c r="T18" s="233">
        <v>2795.8</v>
      </c>
      <c r="U18" s="236">
        <v>0</v>
      </c>
      <c r="V18" s="237">
        <v>0</v>
      </c>
      <c r="W18" s="236">
        <v>0</v>
      </c>
      <c r="X18" s="233">
        <v>1980</v>
      </c>
      <c r="Y18" s="158"/>
    </row>
    <row r="19" spans="1:25" ht="12" customHeight="1" x14ac:dyDescent="0.15">
      <c r="A19" s="178"/>
      <c r="B19" s="160"/>
      <c r="C19" s="150">
        <v>2</v>
      </c>
      <c r="D19" s="165"/>
      <c r="E19" s="199">
        <v>787.5</v>
      </c>
      <c r="F19" s="199">
        <v>966</v>
      </c>
      <c r="G19" s="199">
        <v>881.7285714285714</v>
      </c>
      <c r="H19" s="199">
        <v>1844.8</v>
      </c>
      <c r="I19" s="243">
        <v>975.45</v>
      </c>
      <c r="J19" s="243">
        <v>1199.1000000000001</v>
      </c>
      <c r="K19" s="243">
        <v>1107.3855534709194</v>
      </c>
      <c r="L19" s="199">
        <v>1185.2</v>
      </c>
      <c r="M19" s="199">
        <v>1128.75</v>
      </c>
      <c r="N19" s="199">
        <v>1365</v>
      </c>
      <c r="O19" s="199">
        <v>1248.4988448642457</v>
      </c>
      <c r="P19" s="199">
        <v>256156.3</v>
      </c>
      <c r="Q19" s="236">
        <v>0</v>
      </c>
      <c r="R19" s="236">
        <v>0</v>
      </c>
      <c r="S19" s="236">
        <v>0</v>
      </c>
      <c r="T19" s="233">
        <v>647.4</v>
      </c>
      <c r="U19" s="236">
        <v>0</v>
      </c>
      <c r="V19" s="236">
        <v>0</v>
      </c>
      <c r="W19" s="236">
        <v>0</v>
      </c>
      <c r="X19" s="233">
        <v>1231.2</v>
      </c>
      <c r="Y19" s="158"/>
    </row>
    <row r="20" spans="1:25" ht="12" customHeight="1" x14ac:dyDescent="0.15">
      <c r="A20" s="178"/>
      <c r="B20" s="160"/>
      <c r="C20" s="150">
        <v>3</v>
      </c>
      <c r="D20" s="165"/>
      <c r="E20" s="199">
        <v>787.5</v>
      </c>
      <c r="F20" s="199">
        <v>997.5</v>
      </c>
      <c r="G20" s="199">
        <v>843.41854912067936</v>
      </c>
      <c r="H20" s="199">
        <v>1769</v>
      </c>
      <c r="I20" s="243">
        <v>922.95</v>
      </c>
      <c r="J20" s="243">
        <v>1207.5</v>
      </c>
      <c r="K20" s="243">
        <v>993.83512611275989</v>
      </c>
      <c r="L20" s="199">
        <v>1187.5</v>
      </c>
      <c r="M20" s="200">
        <v>1102.5</v>
      </c>
      <c r="N20" s="200">
        <v>1365</v>
      </c>
      <c r="O20" s="199">
        <v>1240.8817312786314</v>
      </c>
      <c r="P20" s="199">
        <v>271114.3</v>
      </c>
      <c r="Q20" s="236">
        <v>0</v>
      </c>
      <c r="R20" s="236">
        <v>0</v>
      </c>
      <c r="S20" s="236">
        <v>0</v>
      </c>
      <c r="T20" s="233">
        <v>0</v>
      </c>
      <c r="U20" s="236">
        <v>0</v>
      </c>
      <c r="V20" s="236">
        <v>0</v>
      </c>
      <c r="W20" s="236">
        <v>0</v>
      </c>
      <c r="X20" s="233">
        <v>0</v>
      </c>
      <c r="Y20" s="158"/>
    </row>
    <row r="21" spans="1:25" ht="12" customHeight="1" x14ac:dyDescent="0.15">
      <c r="A21" s="178"/>
      <c r="B21" s="160"/>
      <c r="C21" s="150">
        <v>4</v>
      </c>
      <c r="D21" s="165"/>
      <c r="E21" s="199">
        <v>787.5</v>
      </c>
      <c r="F21" s="199">
        <v>945</v>
      </c>
      <c r="G21" s="199">
        <v>838.860534124629</v>
      </c>
      <c r="H21" s="199">
        <v>2597</v>
      </c>
      <c r="I21" s="243">
        <v>956.55000000000007</v>
      </c>
      <c r="J21" s="243">
        <v>1192.8</v>
      </c>
      <c r="K21" s="243">
        <v>1060.3351258335126</v>
      </c>
      <c r="L21" s="199">
        <v>936</v>
      </c>
      <c r="M21" s="199">
        <v>1107.75</v>
      </c>
      <c r="N21" s="199">
        <v>1391.25</v>
      </c>
      <c r="O21" s="199">
        <v>1287.6917543925374</v>
      </c>
      <c r="P21" s="199">
        <v>323741.90000000002</v>
      </c>
      <c r="Q21" s="236">
        <v>0</v>
      </c>
      <c r="R21" s="236">
        <v>0</v>
      </c>
      <c r="S21" s="236">
        <v>0</v>
      </c>
      <c r="T21" s="233">
        <v>473.4</v>
      </c>
      <c r="U21" s="236">
        <v>0</v>
      </c>
      <c r="V21" s="236">
        <v>0</v>
      </c>
      <c r="W21" s="236">
        <v>0</v>
      </c>
      <c r="X21" s="251">
        <v>2541.9</v>
      </c>
      <c r="Y21" s="158"/>
    </row>
    <row r="22" spans="1:25" ht="12" customHeight="1" x14ac:dyDescent="0.15">
      <c r="A22" s="178"/>
      <c r="B22" s="160"/>
      <c r="C22" s="150">
        <v>5</v>
      </c>
      <c r="D22" s="165"/>
      <c r="E22" s="199">
        <v>735</v>
      </c>
      <c r="F22" s="199">
        <v>945</v>
      </c>
      <c r="G22" s="199">
        <v>832.73631923172445</v>
      </c>
      <c r="H22" s="199">
        <v>1895.2</v>
      </c>
      <c r="I22" s="243">
        <v>945</v>
      </c>
      <c r="J22" s="243">
        <v>1178.1000000000001</v>
      </c>
      <c r="K22" s="243">
        <v>1050.0190255687535</v>
      </c>
      <c r="L22" s="199">
        <v>2100.8000000000002</v>
      </c>
      <c r="M22" s="199">
        <v>1102.5</v>
      </c>
      <c r="N22" s="200">
        <v>1391.25</v>
      </c>
      <c r="O22" s="199">
        <v>1282.4309756768264</v>
      </c>
      <c r="P22" s="199">
        <v>274256.5</v>
      </c>
      <c r="Q22" s="236">
        <v>0</v>
      </c>
      <c r="R22" s="236">
        <v>0</v>
      </c>
      <c r="S22" s="236">
        <v>0</v>
      </c>
      <c r="T22" s="233">
        <v>850.5</v>
      </c>
      <c r="U22" s="236">
        <v>0</v>
      </c>
      <c r="V22" s="236">
        <v>0</v>
      </c>
      <c r="W22" s="236">
        <v>0</v>
      </c>
      <c r="X22" s="251">
        <v>1642.3</v>
      </c>
      <c r="Y22" s="158"/>
    </row>
    <row r="23" spans="1:25" ht="12" customHeight="1" x14ac:dyDescent="0.15">
      <c r="A23" s="178"/>
      <c r="B23" s="160"/>
      <c r="C23" s="150">
        <v>6</v>
      </c>
      <c r="D23" s="165"/>
      <c r="E23" s="199">
        <v>735</v>
      </c>
      <c r="F23" s="199">
        <v>946.05000000000007</v>
      </c>
      <c r="G23" s="199">
        <v>855.95928199549326</v>
      </c>
      <c r="H23" s="199">
        <v>1622.1</v>
      </c>
      <c r="I23" s="243">
        <v>976.5</v>
      </c>
      <c r="J23" s="243">
        <v>1145.55</v>
      </c>
      <c r="K23" s="243">
        <v>1116.088520055325</v>
      </c>
      <c r="L23" s="199">
        <v>563.9</v>
      </c>
      <c r="M23" s="199">
        <v>1134</v>
      </c>
      <c r="N23" s="199">
        <v>1470</v>
      </c>
      <c r="O23" s="199">
        <v>1288.827207897737</v>
      </c>
      <c r="P23" s="199">
        <v>305990.3</v>
      </c>
      <c r="Q23" s="236">
        <v>0</v>
      </c>
      <c r="R23" s="236">
        <v>0</v>
      </c>
      <c r="S23" s="236">
        <v>0</v>
      </c>
      <c r="T23" s="233">
        <v>829.3</v>
      </c>
      <c r="U23" s="236">
        <v>0</v>
      </c>
      <c r="V23" s="236">
        <v>0</v>
      </c>
      <c r="W23" s="236">
        <v>0</v>
      </c>
      <c r="X23" s="251">
        <v>1560.6</v>
      </c>
      <c r="Y23" s="158"/>
    </row>
    <row r="24" spans="1:25" ht="12" customHeight="1" x14ac:dyDescent="0.15">
      <c r="A24" s="178"/>
      <c r="B24" s="160"/>
      <c r="C24" s="150">
        <v>7</v>
      </c>
      <c r="D24" s="165"/>
      <c r="E24" s="199">
        <v>787.5</v>
      </c>
      <c r="F24" s="199">
        <v>945</v>
      </c>
      <c r="G24" s="199">
        <v>866.2717757282976</v>
      </c>
      <c r="H24" s="199">
        <v>2469.5</v>
      </c>
      <c r="I24" s="243">
        <v>997.5</v>
      </c>
      <c r="J24" s="243">
        <v>1155</v>
      </c>
      <c r="K24" s="243">
        <v>1084.2134831460673</v>
      </c>
      <c r="L24" s="199">
        <v>429.6</v>
      </c>
      <c r="M24" s="199">
        <v>1155</v>
      </c>
      <c r="N24" s="199">
        <v>1470</v>
      </c>
      <c r="O24" s="199">
        <v>1332.9872221855833</v>
      </c>
      <c r="P24" s="199">
        <v>303455.09999999998</v>
      </c>
      <c r="Q24" s="236">
        <v>0</v>
      </c>
      <c r="R24" s="236">
        <v>0</v>
      </c>
      <c r="S24" s="236">
        <v>0</v>
      </c>
      <c r="T24" s="233">
        <v>1247</v>
      </c>
      <c r="U24" s="236">
        <v>0</v>
      </c>
      <c r="V24" s="236">
        <v>0</v>
      </c>
      <c r="W24" s="236">
        <v>0</v>
      </c>
      <c r="X24" s="251">
        <v>2012.2</v>
      </c>
      <c r="Y24" s="158"/>
    </row>
    <row r="25" spans="1:25" ht="12" customHeight="1" x14ac:dyDescent="0.15">
      <c r="A25" s="178"/>
      <c r="B25" s="153"/>
      <c r="C25" s="157">
        <v>8</v>
      </c>
      <c r="D25" s="166"/>
      <c r="E25" s="151">
        <v>787.5</v>
      </c>
      <c r="F25" s="142">
        <v>945</v>
      </c>
      <c r="G25" s="151">
        <v>868.17826343333093</v>
      </c>
      <c r="H25" s="151">
        <v>2266.4</v>
      </c>
      <c r="I25" s="248">
        <v>1050</v>
      </c>
      <c r="J25" s="248">
        <v>1050</v>
      </c>
      <c r="K25" s="248">
        <v>1050</v>
      </c>
      <c r="L25" s="151">
        <v>339</v>
      </c>
      <c r="M25" s="151">
        <v>1107.75</v>
      </c>
      <c r="N25" s="151">
        <v>1470</v>
      </c>
      <c r="O25" s="151">
        <v>1262.2706261483279</v>
      </c>
      <c r="P25" s="151">
        <v>301544.09999999998</v>
      </c>
      <c r="Q25" s="238">
        <v>0</v>
      </c>
      <c r="R25" s="238">
        <v>0</v>
      </c>
      <c r="S25" s="238">
        <v>0</v>
      </c>
      <c r="T25" s="242">
        <v>1134.5999999999999</v>
      </c>
      <c r="U25" s="238">
        <v>0</v>
      </c>
      <c r="V25" s="238">
        <v>0</v>
      </c>
      <c r="W25" s="238">
        <v>0</v>
      </c>
      <c r="X25" s="471">
        <v>1660.7</v>
      </c>
      <c r="Y25" s="158"/>
    </row>
    <row r="26" spans="1:25" x14ac:dyDescent="0.15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</row>
    <row r="27" spans="1:25" x14ac:dyDescent="0.15">
      <c r="X27" s="247"/>
    </row>
    <row r="28" spans="1:25" x14ac:dyDescent="0.15">
      <c r="X28" s="247"/>
    </row>
    <row r="29" spans="1:25" x14ac:dyDescent="0.15">
      <c r="X29" s="177"/>
    </row>
    <row r="30" spans="1:25" x14ac:dyDescent="0.15">
      <c r="X30" s="177"/>
    </row>
    <row r="31" spans="1:25" x14ac:dyDescent="0.15">
      <c r="X31" s="177"/>
    </row>
    <row r="32" spans="1:25" x14ac:dyDescent="0.15">
      <c r="X32" s="158"/>
    </row>
    <row r="33" spans="24:24" x14ac:dyDescent="0.15">
      <c r="X33" s="158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48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36" customWidth="1"/>
    <col min="2" max="2" width="4.125" style="136" customWidth="1"/>
    <col min="3" max="3" width="3.125" style="136" customWidth="1"/>
    <col min="4" max="4" width="2.62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8.125" style="136" customWidth="1"/>
    <col min="25" max="16384" width="7.5" style="136"/>
  </cols>
  <sheetData>
    <row r="1" spans="2:36" ht="8.25" customHeight="1" x14ac:dyDescent="0.15"/>
    <row r="2" spans="2:36" ht="6" customHeight="1" x14ac:dyDescent="0.15"/>
    <row r="3" spans="2:36" x14ac:dyDescent="0.15">
      <c r="B3" s="136" t="s">
        <v>393</v>
      </c>
    </row>
    <row r="4" spans="2:36" ht="8.25" customHeight="1" x14ac:dyDescent="0.15">
      <c r="X4" s="137" t="s">
        <v>224</v>
      </c>
      <c r="Z4" s="135"/>
    </row>
    <row r="5" spans="2:36" ht="6" customHeight="1" x14ac:dyDescent="0.15"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35"/>
      <c r="Q5" s="154"/>
      <c r="R5" s="135"/>
      <c r="Z5" s="135"/>
      <c r="AA5" s="135"/>
      <c r="AB5" s="135"/>
      <c r="AC5" s="135"/>
      <c r="AD5" s="135"/>
      <c r="AE5" s="135"/>
      <c r="AF5" s="135"/>
    </row>
    <row r="6" spans="2:36" ht="13.5" customHeight="1" x14ac:dyDescent="0.15">
      <c r="B6" s="181"/>
      <c r="C6" s="503" t="s">
        <v>86</v>
      </c>
      <c r="D6" s="504"/>
      <c r="E6" s="714" t="s">
        <v>87</v>
      </c>
      <c r="F6" s="715"/>
      <c r="G6" s="715"/>
      <c r="H6" s="716"/>
      <c r="I6" s="714" t="s">
        <v>88</v>
      </c>
      <c r="J6" s="715"/>
      <c r="K6" s="715"/>
      <c r="L6" s="716"/>
      <c r="M6" s="714" t="s">
        <v>89</v>
      </c>
      <c r="N6" s="715"/>
      <c r="O6" s="715"/>
      <c r="P6" s="716"/>
      <c r="Q6" s="714" t="s">
        <v>91</v>
      </c>
      <c r="R6" s="715"/>
      <c r="S6" s="715"/>
      <c r="T6" s="716"/>
      <c r="U6" s="714" t="s">
        <v>101</v>
      </c>
      <c r="V6" s="715"/>
      <c r="W6" s="715"/>
      <c r="X6" s="716"/>
      <c r="Z6" s="247"/>
      <c r="AA6" s="158"/>
      <c r="AB6" s="158"/>
      <c r="AC6" s="158"/>
      <c r="AD6" s="158"/>
      <c r="AE6" s="158"/>
      <c r="AF6" s="158"/>
      <c r="AG6" s="158"/>
      <c r="AH6" s="158"/>
      <c r="AI6" s="158"/>
      <c r="AJ6" s="158"/>
    </row>
    <row r="7" spans="2:36" ht="13.5" x14ac:dyDescent="0.15">
      <c r="B7" s="184" t="s">
        <v>92</v>
      </c>
      <c r="C7" s="185"/>
      <c r="D7" s="186"/>
      <c r="E7" s="171" t="s">
        <v>93</v>
      </c>
      <c r="F7" s="149" t="s">
        <v>94</v>
      </c>
      <c r="G7" s="227" t="s">
        <v>95</v>
      </c>
      <c r="H7" s="149" t="s">
        <v>96</v>
      </c>
      <c r="I7" s="171" t="s">
        <v>93</v>
      </c>
      <c r="J7" s="149" t="s">
        <v>94</v>
      </c>
      <c r="K7" s="227" t="s">
        <v>95</v>
      </c>
      <c r="L7" s="149" t="s">
        <v>96</v>
      </c>
      <c r="M7" s="171" t="s">
        <v>93</v>
      </c>
      <c r="N7" s="149" t="s">
        <v>94</v>
      </c>
      <c r="O7" s="227" t="s">
        <v>95</v>
      </c>
      <c r="P7" s="149" t="s">
        <v>96</v>
      </c>
      <c r="Q7" s="171" t="s">
        <v>93</v>
      </c>
      <c r="R7" s="149" t="s">
        <v>94</v>
      </c>
      <c r="S7" s="227" t="s">
        <v>95</v>
      </c>
      <c r="T7" s="149" t="s">
        <v>96</v>
      </c>
      <c r="U7" s="171" t="s">
        <v>93</v>
      </c>
      <c r="V7" s="149" t="s">
        <v>94</v>
      </c>
      <c r="W7" s="227" t="s">
        <v>95</v>
      </c>
      <c r="X7" s="149" t="s">
        <v>96</v>
      </c>
      <c r="Z7" s="247"/>
      <c r="AA7" s="158"/>
      <c r="AB7" s="158"/>
      <c r="AC7" s="158"/>
      <c r="AD7" s="158"/>
      <c r="AE7" s="158"/>
      <c r="AF7" s="158"/>
      <c r="AG7" s="158"/>
      <c r="AH7" s="158"/>
      <c r="AI7" s="158"/>
      <c r="AJ7" s="158"/>
    </row>
    <row r="8" spans="2:36" ht="13.5" x14ac:dyDescent="0.15">
      <c r="B8" s="193"/>
      <c r="C8" s="180"/>
      <c r="D8" s="180"/>
      <c r="E8" s="155"/>
      <c r="F8" s="156"/>
      <c r="G8" s="157" t="s">
        <v>97</v>
      </c>
      <c r="H8" s="156"/>
      <c r="I8" s="155"/>
      <c r="J8" s="156"/>
      <c r="K8" s="157" t="s">
        <v>97</v>
      </c>
      <c r="L8" s="156"/>
      <c r="M8" s="155"/>
      <c r="N8" s="156"/>
      <c r="O8" s="157" t="s">
        <v>97</v>
      </c>
      <c r="P8" s="156"/>
      <c r="Q8" s="155"/>
      <c r="R8" s="156"/>
      <c r="S8" s="157" t="s">
        <v>97</v>
      </c>
      <c r="T8" s="156"/>
      <c r="U8" s="155"/>
      <c r="V8" s="156"/>
      <c r="W8" s="157" t="s">
        <v>97</v>
      </c>
      <c r="X8" s="156"/>
      <c r="Z8" s="177"/>
      <c r="AA8" s="158"/>
      <c r="AB8" s="158"/>
      <c r="AC8" s="158"/>
      <c r="AD8" s="158"/>
      <c r="AE8" s="158"/>
      <c r="AF8" s="158"/>
      <c r="AG8" s="158"/>
      <c r="AH8" s="158"/>
      <c r="AI8" s="158"/>
      <c r="AJ8" s="158"/>
    </row>
    <row r="9" spans="2:36" s="178" customFormat="1" ht="14.1" customHeight="1" x14ac:dyDescent="0.15">
      <c r="B9" s="181" t="s">
        <v>0</v>
      </c>
      <c r="C9" s="189">
        <v>20</v>
      </c>
      <c r="D9" s="241" t="s">
        <v>1</v>
      </c>
      <c r="E9" s="198">
        <v>1890</v>
      </c>
      <c r="F9" s="199">
        <v>3150</v>
      </c>
      <c r="G9" s="177">
        <v>2436</v>
      </c>
      <c r="H9" s="199">
        <v>99444</v>
      </c>
      <c r="I9" s="198">
        <v>1418</v>
      </c>
      <c r="J9" s="199">
        <v>2100</v>
      </c>
      <c r="K9" s="177">
        <v>1735</v>
      </c>
      <c r="L9" s="199">
        <v>63158</v>
      </c>
      <c r="M9" s="198">
        <v>945</v>
      </c>
      <c r="N9" s="199">
        <v>1785</v>
      </c>
      <c r="O9" s="177">
        <v>1383</v>
      </c>
      <c r="P9" s="199">
        <v>43214</v>
      </c>
      <c r="Q9" s="198">
        <v>4410</v>
      </c>
      <c r="R9" s="199">
        <v>6000</v>
      </c>
      <c r="S9" s="177">
        <v>5177</v>
      </c>
      <c r="T9" s="199">
        <v>21532</v>
      </c>
      <c r="U9" s="198">
        <v>3645</v>
      </c>
      <c r="V9" s="199">
        <v>5040</v>
      </c>
      <c r="W9" s="177">
        <v>4299</v>
      </c>
      <c r="X9" s="199">
        <v>46487</v>
      </c>
      <c r="Z9" s="177"/>
      <c r="AA9" s="158"/>
      <c r="AB9" s="158"/>
      <c r="AC9" s="158"/>
      <c r="AD9" s="158"/>
      <c r="AE9" s="158"/>
      <c r="AF9" s="158"/>
      <c r="AG9" s="158"/>
      <c r="AH9" s="158"/>
      <c r="AI9" s="158"/>
      <c r="AJ9" s="158"/>
    </row>
    <row r="10" spans="2:36" s="178" customFormat="1" ht="14.1" customHeight="1" x14ac:dyDescent="0.15">
      <c r="B10" s="198"/>
      <c r="C10" s="189">
        <v>21</v>
      </c>
      <c r="D10" s="177"/>
      <c r="E10" s="198">
        <v>1575</v>
      </c>
      <c r="F10" s="199">
        <v>2940</v>
      </c>
      <c r="G10" s="177">
        <v>2252</v>
      </c>
      <c r="H10" s="199">
        <v>98251</v>
      </c>
      <c r="I10" s="198">
        <v>1260</v>
      </c>
      <c r="J10" s="199">
        <v>2039</v>
      </c>
      <c r="K10" s="177">
        <v>1651</v>
      </c>
      <c r="L10" s="199">
        <v>67030</v>
      </c>
      <c r="M10" s="198">
        <v>998</v>
      </c>
      <c r="N10" s="199">
        <v>1733</v>
      </c>
      <c r="O10" s="177">
        <v>1290</v>
      </c>
      <c r="P10" s="199">
        <v>58409</v>
      </c>
      <c r="Q10" s="198">
        <v>3675</v>
      </c>
      <c r="R10" s="199">
        <v>5565</v>
      </c>
      <c r="S10" s="177">
        <v>4338</v>
      </c>
      <c r="T10" s="199">
        <v>23962</v>
      </c>
      <c r="U10" s="198">
        <v>2940</v>
      </c>
      <c r="V10" s="199">
        <v>4725</v>
      </c>
      <c r="W10" s="177">
        <v>3878</v>
      </c>
      <c r="X10" s="199">
        <v>47369</v>
      </c>
      <c r="Z10" s="177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</row>
    <row r="11" spans="2:36" s="178" customFormat="1" ht="14.1" customHeight="1" x14ac:dyDescent="0.15">
      <c r="B11" s="198"/>
      <c r="C11" s="189">
        <v>22</v>
      </c>
      <c r="D11" s="200"/>
      <c r="E11" s="199">
        <v>1817</v>
      </c>
      <c r="F11" s="199">
        <v>3150</v>
      </c>
      <c r="G11" s="199">
        <v>2259</v>
      </c>
      <c r="H11" s="199">
        <v>129465</v>
      </c>
      <c r="I11" s="199">
        <v>1260</v>
      </c>
      <c r="J11" s="199">
        <v>2100</v>
      </c>
      <c r="K11" s="199">
        <v>1674</v>
      </c>
      <c r="L11" s="199">
        <v>52313</v>
      </c>
      <c r="M11" s="199">
        <v>945</v>
      </c>
      <c r="N11" s="199">
        <v>1711</v>
      </c>
      <c r="O11" s="199">
        <v>1331</v>
      </c>
      <c r="P11" s="199">
        <v>69781</v>
      </c>
      <c r="Q11" s="199">
        <v>3990</v>
      </c>
      <c r="R11" s="199">
        <v>5145</v>
      </c>
      <c r="S11" s="199">
        <v>4430</v>
      </c>
      <c r="T11" s="199">
        <v>22665</v>
      </c>
      <c r="U11" s="199">
        <v>3339</v>
      </c>
      <c r="V11" s="199">
        <v>4673</v>
      </c>
      <c r="W11" s="199">
        <v>3906</v>
      </c>
      <c r="X11" s="200">
        <v>41166</v>
      </c>
      <c r="Z11" s="177"/>
      <c r="AA11" s="177"/>
      <c r="AB11" s="177"/>
      <c r="AC11" s="177"/>
      <c r="AD11" s="177"/>
      <c r="AE11" s="177"/>
      <c r="AF11" s="177"/>
    </row>
    <row r="12" spans="2:36" s="178" customFormat="1" ht="14.1" customHeight="1" x14ac:dyDescent="0.15">
      <c r="B12" s="193"/>
      <c r="C12" s="196">
        <v>23</v>
      </c>
      <c r="D12" s="142"/>
      <c r="E12" s="293">
        <v>1995</v>
      </c>
      <c r="F12" s="293">
        <v>2940</v>
      </c>
      <c r="G12" s="293">
        <v>2416.1159267998632</v>
      </c>
      <c r="H12" s="293">
        <v>117190.79999999999</v>
      </c>
      <c r="I12" s="293">
        <v>1496.25</v>
      </c>
      <c r="J12" s="293">
        <v>2047.5</v>
      </c>
      <c r="K12" s="293">
        <v>1727.4402574242072</v>
      </c>
      <c r="L12" s="293">
        <v>43371.6</v>
      </c>
      <c r="M12" s="293">
        <v>1050</v>
      </c>
      <c r="N12" s="293">
        <v>1732.5</v>
      </c>
      <c r="O12" s="293">
        <v>1442.6306274760898</v>
      </c>
      <c r="P12" s="293">
        <v>47504.600000000006</v>
      </c>
      <c r="Q12" s="315">
        <v>4095</v>
      </c>
      <c r="R12" s="293">
        <v>5565</v>
      </c>
      <c r="S12" s="293">
        <v>4527.3456209710566</v>
      </c>
      <c r="T12" s="293">
        <v>16123.6</v>
      </c>
      <c r="U12" s="293">
        <v>3360</v>
      </c>
      <c r="V12" s="293">
        <v>4410</v>
      </c>
      <c r="W12" s="293">
        <v>3987.7893203560243</v>
      </c>
      <c r="X12" s="315">
        <v>27152.800000000003</v>
      </c>
      <c r="Z12" s="177"/>
      <c r="AA12" s="158"/>
      <c r="AB12" s="158"/>
      <c r="AC12" s="158"/>
      <c r="AD12" s="158"/>
      <c r="AE12" s="177"/>
      <c r="AF12" s="177"/>
    </row>
    <row r="13" spans="2:36" s="178" customFormat="1" ht="14.1" customHeight="1" x14ac:dyDescent="0.15">
      <c r="B13" s="160" t="s">
        <v>383</v>
      </c>
      <c r="C13" s="150">
        <v>8</v>
      </c>
      <c r="D13" s="165" t="s">
        <v>387</v>
      </c>
      <c r="E13" s="199">
        <v>1995</v>
      </c>
      <c r="F13" s="199">
        <v>2572.5</v>
      </c>
      <c r="G13" s="199">
        <v>2297.2095457771461</v>
      </c>
      <c r="H13" s="199">
        <v>4021.1</v>
      </c>
      <c r="I13" s="199">
        <v>1496.25</v>
      </c>
      <c r="J13" s="199">
        <v>1890</v>
      </c>
      <c r="K13" s="199">
        <v>1675.0786227121048</v>
      </c>
      <c r="L13" s="199">
        <v>1801.1</v>
      </c>
      <c r="M13" s="199">
        <v>1365</v>
      </c>
      <c r="N13" s="199">
        <v>1732.5</v>
      </c>
      <c r="O13" s="199">
        <v>1557.3630354309887</v>
      </c>
      <c r="P13" s="199">
        <v>3457.2</v>
      </c>
      <c r="Q13" s="199">
        <v>4200</v>
      </c>
      <c r="R13" s="199">
        <v>5250</v>
      </c>
      <c r="S13" s="199">
        <v>4513.723225959825</v>
      </c>
      <c r="T13" s="199">
        <v>897.2</v>
      </c>
      <c r="U13" s="243">
        <v>3570</v>
      </c>
      <c r="V13" s="243">
        <v>4200</v>
      </c>
      <c r="W13" s="243">
        <v>3944.9727642966245</v>
      </c>
      <c r="X13" s="200">
        <v>1038.2</v>
      </c>
      <c r="Z13" s="177"/>
      <c r="AA13" s="177"/>
      <c r="AB13" s="177"/>
    </row>
    <row r="14" spans="2:36" s="178" customFormat="1" ht="14.1" customHeight="1" x14ac:dyDescent="0.15">
      <c r="B14" s="160"/>
      <c r="C14" s="150">
        <v>9</v>
      </c>
      <c r="D14" s="165"/>
      <c r="E14" s="199">
        <v>2100</v>
      </c>
      <c r="F14" s="199">
        <v>2730</v>
      </c>
      <c r="G14" s="199">
        <v>2283.2442993865029</v>
      </c>
      <c r="H14" s="199">
        <v>11464.3</v>
      </c>
      <c r="I14" s="199">
        <v>1522.5</v>
      </c>
      <c r="J14" s="199">
        <v>1797.6000000000001</v>
      </c>
      <c r="K14" s="199">
        <v>1668.803092783505</v>
      </c>
      <c r="L14" s="199">
        <v>2730.6</v>
      </c>
      <c r="M14" s="199">
        <v>1312.5</v>
      </c>
      <c r="N14" s="199">
        <v>1533</v>
      </c>
      <c r="O14" s="199">
        <v>1367.7058232931729</v>
      </c>
      <c r="P14" s="199">
        <v>2424.6999999999998</v>
      </c>
      <c r="Q14" s="199">
        <v>4620</v>
      </c>
      <c r="R14" s="199">
        <v>5050.5</v>
      </c>
      <c r="S14" s="199">
        <v>4776.8413385826771</v>
      </c>
      <c r="T14" s="199">
        <v>869.7</v>
      </c>
      <c r="U14" s="243">
        <v>3675</v>
      </c>
      <c r="V14" s="243">
        <v>4095</v>
      </c>
      <c r="W14" s="243">
        <v>3932.5215517241381</v>
      </c>
      <c r="X14" s="200">
        <v>1061.9000000000001</v>
      </c>
      <c r="Z14" s="177"/>
      <c r="AA14" s="177"/>
      <c r="AB14" s="177"/>
    </row>
    <row r="15" spans="2:36" s="178" customFormat="1" ht="14.1" customHeight="1" x14ac:dyDescent="0.15">
      <c r="B15" s="160"/>
      <c r="C15" s="150">
        <v>10</v>
      </c>
      <c r="D15" s="165"/>
      <c r="E15" s="199">
        <v>2100</v>
      </c>
      <c r="F15" s="199">
        <v>2646</v>
      </c>
      <c r="G15" s="199">
        <v>2381.7099537070849</v>
      </c>
      <c r="H15" s="199">
        <v>12070.8</v>
      </c>
      <c r="I15" s="199">
        <v>1575</v>
      </c>
      <c r="J15" s="199">
        <v>1890</v>
      </c>
      <c r="K15" s="199">
        <v>1723.9639939385954</v>
      </c>
      <c r="L15" s="199">
        <v>2949.1</v>
      </c>
      <c r="M15" s="199">
        <v>1260</v>
      </c>
      <c r="N15" s="199">
        <v>1602.3</v>
      </c>
      <c r="O15" s="199">
        <v>1426.558557394002</v>
      </c>
      <c r="P15" s="199">
        <v>3647.3</v>
      </c>
      <c r="Q15" s="199">
        <v>4725</v>
      </c>
      <c r="R15" s="199">
        <v>5250</v>
      </c>
      <c r="S15" s="199">
        <v>4985.2865466101684</v>
      </c>
      <c r="T15" s="199">
        <v>1085</v>
      </c>
      <c r="U15" s="243">
        <v>3675</v>
      </c>
      <c r="V15" s="243">
        <v>4147.5</v>
      </c>
      <c r="W15" s="243">
        <v>4079.6568554396426</v>
      </c>
      <c r="X15" s="200">
        <v>2883.7</v>
      </c>
      <c r="Z15" s="177"/>
      <c r="AA15" s="177"/>
      <c r="AB15" s="177"/>
    </row>
    <row r="16" spans="2:36" s="178" customFormat="1" ht="14.1" customHeight="1" x14ac:dyDescent="0.15">
      <c r="B16" s="160"/>
      <c r="C16" s="150">
        <v>11</v>
      </c>
      <c r="D16" s="165"/>
      <c r="E16" s="199">
        <v>2205</v>
      </c>
      <c r="F16" s="199">
        <v>2730</v>
      </c>
      <c r="G16" s="199">
        <v>2445.3517895028135</v>
      </c>
      <c r="H16" s="199">
        <v>14715.1</v>
      </c>
      <c r="I16" s="199">
        <v>1575</v>
      </c>
      <c r="J16" s="199">
        <v>2047.5</v>
      </c>
      <c r="K16" s="199">
        <v>1807.3664530642852</v>
      </c>
      <c r="L16" s="199">
        <v>4047.9</v>
      </c>
      <c r="M16" s="199">
        <v>1312.5</v>
      </c>
      <c r="N16" s="199">
        <v>1526.7</v>
      </c>
      <c r="O16" s="199">
        <v>1464.0041782729804</v>
      </c>
      <c r="P16" s="199">
        <v>3340.2</v>
      </c>
      <c r="Q16" s="199">
        <v>4725</v>
      </c>
      <c r="R16" s="199">
        <v>5565</v>
      </c>
      <c r="S16" s="199">
        <v>5011.7819239986311</v>
      </c>
      <c r="T16" s="199">
        <v>895</v>
      </c>
      <c r="U16" s="243">
        <v>3622.5</v>
      </c>
      <c r="V16" s="243">
        <v>4200</v>
      </c>
      <c r="W16" s="243">
        <v>4048.9210149082578</v>
      </c>
      <c r="X16" s="200">
        <v>2928.5</v>
      </c>
      <c r="Z16" s="177"/>
      <c r="AA16" s="177"/>
      <c r="AB16" s="177"/>
    </row>
    <row r="17" spans="2:31" s="178" customFormat="1" ht="14.1" customHeight="1" x14ac:dyDescent="0.15">
      <c r="B17" s="160"/>
      <c r="C17" s="150">
        <v>12</v>
      </c>
      <c r="D17" s="165"/>
      <c r="E17" s="199">
        <v>2310</v>
      </c>
      <c r="F17" s="199">
        <v>2940</v>
      </c>
      <c r="G17" s="199">
        <v>2607.8619207331471</v>
      </c>
      <c r="H17" s="199">
        <v>16103.6</v>
      </c>
      <c r="I17" s="199">
        <v>1575</v>
      </c>
      <c r="J17" s="199">
        <v>1890</v>
      </c>
      <c r="K17" s="199">
        <v>1757.1030081518616</v>
      </c>
      <c r="L17" s="199">
        <v>6019.6</v>
      </c>
      <c r="M17" s="199">
        <v>1260</v>
      </c>
      <c r="N17" s="199">
        <v>1627.5</v>
      </c>
      <c r="O17" s="199">
        <v>1432.7211077191453</v>
      </c>
      <c r="P17" s="199">
        <v>4169.5</v>
      </c>
      <c r="Q17" s="199">
        <v>4935</v>
      </c>
      <c r="R17" s="199">
        <v>5565</v>
      </c>
      <c r="S17" s="199">
        <v>5156.4223385689356</v>
      </c>
      <c r="T17" s="199">
        <v>1323.3</v>
      </c>
      <c r="U17" s="243">
        <v>3885</v>
      </c>
      <c r="V17" s="243">
        <v>4410</v>
      </c>
      <c r="W17" s="243">
        <v>4096.5089975349219</v>
      </c>
      <c r="X17" s="200">
        <v>5735.4</v>
      </c>
      <c r="Z17" s="177"/>
      <c r="AA17" s="177"/>
      <c r="AB17" s="177"/>
      <c r="AC17" s="177"/>
      <c r="AD17" s="177"/>
      <c r="AE17" s="177"/>
    </row>
    <row r="18" spans="2:31" s="178" customFormat="1" ht="14.1" customHeight="1" x14ac:dyDescent="0.15">
      <c r="B18" s="160" t="s">
        <v>385</v>
      </c>
      <c r="C18" s="150">
        <v>1</v>
      </c>
      <c r="D18" s="165" t="s">
        <v>387</v>
      </c>
      <c r="E18" s="199">
        <v>2047.5</v>
      </c>
      <c r="F18" s="199">
        <v>2730</v>
      </c>
      <c r="G18" s="199">
        <v>2408.721836191603</v>
      </c>
      <c r="H18" s="199">
        <v>6088.7</v>
      </c>
      <c r="I18" s="199">
        <v>1607.55</v>
      </c>
      <c r="J18" s="199">
        <v>1890</v>
      </c>
      <c r="K18" s="199">
        <v>1783.0883765954397</v>
      </c>
      <c r="L18" s="199">
        <v>2622.5</v>
      </c>
      <c r="M18" s="199">
        <v>1313.55</v>
      </c>
      <c r="N18" s="199">
        <v>1586.55</v>
      </c>
      <c r="O18" s="199">
        <v>1444.3656845753901</v>
      </c>
      <c r="P18" s="199">
        <v>1894.7</v>
      </c>
      <c r="Q18" s="199">
        <v>4515</v>
      </c>
      <c r="R18" s="199">
        <v>4935</v>
      </c>
      <c r="S18" s="199">
        <v>4770.9206260480723</v>
      </c>
      <c r="T18" s="199">
        <v>874.9</v>
      </c>
      <c r="U18" s="243">
        <v>3675</v>
      </c>
      <c r="V18" s="243">
        <v>4147.5</v>
      </c>
      <c r="W18" s="243">
        <v>3981.8643686774076</v>
      </c>
      <c r="X18" s="200">
        <v>2667.5</v>
      </c>
      <c r="Z18" s="177"/>
      <c r="AA18" s="177"/>
      <c r="AB18" s="177"/>
      <c r="AC18" s="177"/>
      <c r="AD18" s="177"/>
      <c r="AE18" s="177"/>
    </row>
    <row r="19" spans="2:31" s="178" customFormat="1" ht="14.1" customHeight="1" x14ac:dyDescent="0.15">
      <c r="B19" s="160"/>
      <c r="C19" s="150">
        <v>2</v>
      </c>
      <c r="D19" s="165"/>
      <c r="E19" s="199">
        <v>1942.5</v>
      </c>
      <c r="F19" s="199">
        <v>2654.4</v>
      </c>
      <c r="G19" s="199">
        <v>2262.5378480278414</v>
      </c>
      <c r="H19" s="199">
        <v>12459.4</v>
      </c>
      <c r="I19" s="199">
        <v>1207.5</v>
      </c>
      <c r="J19" s="199">
        <v>1942.5</v>
      </c>
      <c r="K19" s="199">
        <v>1715.6433601798094</v>
      </c>
      <c r="L19" s="199">
        <v>3532</v>
      </c>
      <c r="M19" s="199">
        <v>1050</v>
      </c>
      <c r="N19" s="199">
        <v>1470</v>
      </c>
      <c r="O19" s="199">
        <v>1305.2579823702251</v>
      </c>
      <c r="P19" s="199">
        <v>2580.4</v>
      </c>
      <c r="Q19" s="199">
        <v>4200</v>
      </c>
      <c r="R19" s="199">
        <v>5565</v>
      </c>
      <c r="S19" s="199">
        <v>4599.6640401146115</v>
      </c>
      <c r="T19" s="199">
        <v>1111.0999999999999</v>
      </c>
      <c r="U19" s="243">
        <v>3360</v>
      </c>
      <c r="V19" s="243">
        <v>4252.5</v>
      </c>
      <c r="W19" s="243">
        <v>4011.720392653579</v>
      </c>
      <c r="X19" s="200">
        <v>4809.8999999999996</v>
      </c>
      <c r="Z19" s="177"/>
      <c r="AA19" s="177"/>
      <c r="AB19" s="177"/>
      <c r="AC19" s="177"/>
      <c r="AD19" s="177"/>
      <c r="AE19" s="177"/>
    </row>
    <row r="20" spans="2:31" s="178" customFormat="1" ht="14.1" customHeight="1" x14ac:dyDescent="0.15">
      <c r="B20" s="160"/>
      <c r="C20" s="150">
        <v>3</v>
      </c>
      <c r="D20" s="165"/>
      <c r="E20" s="199">
        <v>1890</v>
      </c>
      <c r="F20" s="199">
        <v>2415</v>
      </c>
      <c r="G20" s="200">
        <v>2209.7270795092254</v>
      </c>
      <c r="H20" s="199">
        <v>13076.1</v>
      </c>
      <c r="I20" s="199">
        <v>1155</v>
      </c>
      <c r="J20" s="199">
        <v>1890</v>
      </c>
      <c r="K20" s="199">
        <v>1599.512352727462</v>
      </c>
      <c r="L20" s="199">
        <v>3530.1</v>
      </c>
      <c r="M20" s="199">
        <v>1155</v>
      </c>
      <c r="N20" s="199">
        <v>1540.3500000000001</v>
      </c>
      <c r="O20" s="199">
        <v>1383.7540613718411</v>
      </c>
      <c r="P20" s="199">
        <v>3680.5</v>
      </c>
      <c r="Q20" s="199">
        <v>4200</v>
      </c>
      <c r="R20" s="199">
        <v>5316.1500000000005</v>
      </c>
      <c r="S20" s="199">
        <v>4602.2948149013173</v>
      </c>
      <c r="T20" s="199">
        <v>932.4</v>
      </c>
      <c r="U20" s="243">
        <v>3255</v>
      </c>
      <c r="V20" s="243">
        <v>4410</v>
      </c>
      <c r="W20" s="243">
        <v>3891.3903716000514</v>
      </c>
      <c r="X20" s="200">
        <v>5379.9</v>
      </c>
      <c r="Z20" s="177"/>
      <c r="AA20" s="177"/>
      <c r="AB20" s="177"/>
      <c r="AC20" s="177"/>
      <c r="AD20" s="177"/>
      <c r="AE20" s="177"/>
    </row>
    <row r="21" spans="2:31" s="178" customFormat="1" ht="14.1" customHeight="1" x14ac:dyDescent="0.15">
      <c r="B21" s="160"/>
      <c r="C21" s="150">
        <v>4</v>
      </c>
      <c r="D21" s="165"/>
      <c r="E21" s="199">
        <v>1942.5</v>
      </c>
      <c r="F21" s="199">
        <v>2520</v>
      </c>
      <c r="G21" s="199">
        <v>2170.326444436178</v>
      </c>
      <c r="H21" s="199">
        <v>12736.4</v>
      </c>
      <c r="I21" s="199">
        <v>1203.3</v>
      </c>
      <c r="J21" s="199">
        <v>1795.5</v>
      </c>
      <c r="K21" s="199">
        <v>1520.0627448135785</v>
      </c>
      <c r="L21" s="199">
        <v>4632.3</v>
      </c>
      <c r="M21" s="199">
        <v>1207.5</v>
      </c>
      <c r="N21" s="199">
        <v>1521.45</v>
      </c>
      <c r="O21" s="199">
        <v>1368.9432181237294</v>
      </c>
      <c r="P21" s="199">
        <v>8672.2000000000007</v>
      </c>
      <c r="Q21" s="199">
        <v>4200</v>
      </c>
      <c r="R21" s="199">
        <v>5250</v>
      </c>
      <c r="S21" s="199">
        <v>4651.3908618449541</v>
      </c>
      <c r="T21" s="199">
        <v>1864.5</v>
      </c>
      <c r="U21" s="243">
        <v>3271.8</v>
      </c>
      <c r="V21" s="243">
        <v>4147.5</v>
      </c>
      <c r="W21" s="243">
        <v>3827.3215453802122</v>
      </c>
      <c r="X21" s="200">
        <v>4430.1000000000004</v>
      </c>
      <c r="Z21" s="177"/>
      <c r="AA21" s="177"/>
      <c r="AB21" s="177"/>
      <c r="AC21" s="177"/>
      <c r="AD21" s="177"/>
      <c r="AE21" s="177"/>
    </row>
    <row r="22" spans="2:31" s="178" customFormat="1" ht="14.1" customHeight="1" x14ac:dyDescent="0.15">
      <c r="B22" s="160"/>
      <c r="C22" s="150">
        <v>5</v>
      </c>
      <c r="D22" s="165"/>
      <c r="E22" s="199">
        <v>1890</v>
      </c>
      <c r="F22" s="199">
        <v>2625</v>
      </c>
      <c r="G22" s="199">
        <v>2175.656919000126</v>
      </c>
      <c r="H22" s="199">
        <v>22337.3</v>
      </c>
      <c r="I22" s="199">
        <v>1207.5</v>
      </c>
      <c r="J22" s="199">
        <v>1837.5</v>
      </c>
      <c r="K22" s="199">
        <v>1501.4352044941918</v>
      </c>
      <c r="L22" s="199">
        <v>3565.7</v>
      </c>
      <c r="M22" s="199">
        <v>1155</v>
      </c>
      <c r="N22" s="199">
        <v>1558.2</v>
      </c>
      <c r="O22" s="199">
        <v>1364.4710644677662</v>
      </c>
      <c r="P22" s="199">
        <v>6029</v>
      </c>
      <c r="Q22" s="199">
        <v>4200</v>
      </c>
      <c r="R22" s="199">
        <v>5250</v>
      </c>
      <c r="S22" s="199">
        <v>4703.9760108003293</v>
      </c>
      <c r="T22" s="199">
        <v>2277.5</v>
      </c>
      <c r="U22" s="243">
        <v>3367.3500000000004</v>
      </c>
      <c r="V22" s="243">
        <v>4147.5</v>
      </c>
      <c r="W22" s="243">
        <v>3786.9239478499544</v>
      </c>
      <c r="X22" s="200">
        <v>6451.3</v>
      </c>
      <c r="Z22" s="177"/>
      <c r="AA22" s="177"/>
      <c r="AB22" s="177"/>
      <c r="AC22" s="177"/>
      <c r="AD22" s="177"/>
      <c r="AE22" s="177"/>
    </row>
    <row r="23" spans="2:31" s="178" customFormat="1" ht="14.1" customHeight="1" x14ac:dyDescent="0.15">
      <c r="B23" s="160"/>
      <c r="C23" s="150">
        <v>6</v>
      </c>
      <c r="D23" s="165"/>
      <c r="E23" s="199">
        <v>1890</v>
      </c>
      <c r="F23" s="199">
        <v>2467.5</v>
      </c>
      <c r="G23" s="199">
        <v>2188.9567206863685</v>
      </c>
      <c r="H23" s="199">
        <v>14317.4</v>
      </c>
      <c r="I23" s="199">
        <v>1207.5</v>
      </c>
      <c r="J23" s="199">
        <v>1890</v>
      </c>
      <c r="K23" s="199">
        <v>1491.920486435921</v>
      </c>
      <c r="L23" s="199">
        <v>2799.6</v>
      </c>
      <c r="M23" s="199">
        <v>1260</v>
      </c>
      <c r="N23" s="199">
        <v>1575</v>
      </c>
      <c r="O23" s="199">
        <v>1425.515290669272</v>
      </c>
      <c r="P23" s="199">
        <v>2981.3</v>
      </c>
      <c r="Q23" s="199">
        <v>4200</v>
      </c>
      <c r="R23" s="199">
        <v>5355</v>
      </c>
      <c r="S23" s="199">
        <v>4823.2737041719347</v>
      </c>
      <c r="T23" s="199">
        <v>1791.6</v>
      </c>
      <c r="U23" s="243">
        <v>3360</v>
      </c>
      <c r="V23" s="243">
        <v>4147.5</v>
      </c>
      <c r="W23" s="243">
        <v>3799.5518963262402</v>
      </c>
      <c r="X23" s="200">
        <v>5087.3999999999996</v>
      </c>
      <c r="Z23" s="177"/>
      <c r="AA23" s="177"/>
      <c r="AB23" s="177"/>
      <c r="AC23" s="177"/>
      <c r="AD23" s="177"/>
      <c r="AE23" s="177"/>
    </row>
    <row r="24" spans="2:31" s="178" customFormat="1" ht="14.1" customHeight="1" x14ac:dyDescent="0.15">
      <c r="B24" s="160"/>
      <c r="C24" s="150">
        <v>7</v>
      </c>
      <c r="D24" s="165"/>
      <c r="E24" s="199">
        <v>1890</v>
      </c>
      <c r="F24" s="199">
        <v>2520</v>
      </c>
      <c r="G24" s="199">
        <v>2137.7150735294108</v>
      </c>
      <c r="H24" s="199">
        <v>17678.3</v>
      </c>
      <c r="I24" s="199">
        <v>1155</v>
      </c>
      <c r="J24" s="199">
        <v>1890</v>
      </c>
      <c r="K24" s="199">
        <v>1486.3296675673973</v>
      </c>
      <c r="L24" s="199">
        <v>3565.9</v>
      </c>
      <c r="M24" s="199">
        <v>1260</v>
      </c>
      <c r="N24" s="199">
        <v>1575</v>
      </c>
      <c r="O24" s="199">
        <v>1467.0350243574669</v>
      </c>
      <c r="P24" s="199">
        <v>3142.3</v>
      </c>
      <c r="Q24" s="199">
        <v>4410</v>
      </c>
      <c r="R24" s="199">
        <v>5460</v>
      </c>
      <c r="S24" s="199">
        <v>4889.21916118421</v>
      </c>
      <c r="T24" s="199">
        <v>1859.1</v>
      </c>
      <c r="U24" s="243">
        <v>3391.5</v>
      </c>
      <c r="V24" s="243">
        <v>4357.5</v>
      </c>
      <c r="W24" s="243">
        <v>3790.7974013474509</v>
      </c>
      <c r="X24" s="200">
        <v>3888.7</v>
      </c>
      <c r="Z24" s="177"/>
      <c r="AA24" s="177"/>
      <c r="AB24" s="177"/>
      <c r="AC24" s="177"/>
      <c r="AD24" s="177"/>
      <c r="AE24" s="177"/>
    </row>
    <row r="25" spans="2:31" s="178" customFormat="1" ht="14.1" customHeight="1" x14ac:dyDescent="0.15">
      <c r="B25" s="153"/>
      <c r="C25" s="157">
        <v>8</v>
      </c>
      <c r="D25" s="166"/>
      <c r="E25" s="151">
        <v>1890</v>
      </c>
      <c r="F25" s="151">
        <v>2415</v>
      </c>
      <c r="G25" s="151">
        <v>2198.5423518344292</v>
      </c>
      <c r="H25" s="151">
        <v>16265.4</v>
      </c>
      <c r="I25" s="151">
        <v>1207.5</v>
      </c>
      <c r="J25" s="151">
        <v>1890</v>
      </c>
      <c r="K25" s="151">
        <v>1561.1690588339852</v>
      </c>
      <c r="L25" s="151">
        <v>2954.5</v>
      </c>
      <c r="M25" s="180">
        <v>1260</v>
      </c>
      <c r="N25" s="142">
        <v>1627.5</v>
      </c>
      <c r="O25" s="151">
        <v>1469.8741075037049</v>
      </c>
      <c r="P25" s="151">
        <v>3098.4</v>
      </c>
      <c r="Q25" s="142">
        <v>4200</v>
      </c>
      <c r="R25" s="151">
        <v>5565</v>
      </c>
      <c r="S25" s="151">
        <v>4889.8514651920023</v>
      </c>
      <c r="T25" s="151">
        <v>1989.1</v>
      </c>
      <c r="U25" s="561">
        <v>3444</v>
      </c>
      <c r="V25" s="248">
        <v>4200</v>
      </c>
      <c r="W25" s="248">
        <v>3765.5431376538822</v>
      </c>
      <c r="X25" s="142">
        <v>5454.1</v>
      </c>
      <c r="Z25" s="177"/>
      <c r="AA25" s="177"/>
      <c r="AB25" s="177"/>
      <c r="AC25" s="177"/>
      <c r="AD25" s="177"/>
      <c r="AE25" s="177"/>
    </row>
    <row r="26" spans="2:31" ht="13.5" x14ac:dyDescent="0.15">
      <c r="B26" s="198"/>
      <c r="C26" s="556" t="s">
        <v>86</v>
      </c>
      <c r="D26" s="557"/>
      <c r="E26" s="717" t="s">
        <v>103</v>
      </c>
      <c r="F26" s="718"/>
      <c r="G26" s="718"/>
      <c r="H26" s="719"/>
      <c r="I26" s="717" t="s">
        <v>104</v>
      </c>
      <c r="J26" s="718"/>
      <c r="K26" s="718"/>
      <c r="L26" s="719"/>
      <c r="M26" s="717" t="s">
        <v>105</v>
      </c>
      <c r="N26" s="718"/>
      <c r="O26" s="718"/>
      <c r="P26" s="719"/>
      <c r="Q26" s="723" t="s">
        <v>111</v>
      </c>
      <c r="R26" s="724"/>
      <c r="S26" s="724"/>
      <c r="T26" s="725"/>
      <c r="U26" s="723" t="s">
        <v>112</v>
      </c>
      <c r="V26" s="724"/>
      <c r="W26" s="724"/>
      <c r="X26" s="725"/>
      <c r="Z26" s="158"/>
      <c r="AA26" s="158"/>
      <c r="AB26" s="158"/>
      <c r="AC26" s="158"/>
      <c r="AD26" s="158"/>
      <c r="AE26" s="135"/>
    </row>
    <row r="27" spans="2:31" ht="13.5" x14ac:dyDescent="0.15">
      <c r="B27" s="184" t="s">
        <v>92</v>
      </c>
      <c r="C27" s="185"/>
      <c r="D27" s="186"/>
      <c r="E27" s="171" t="s">
        <v>93</v>
      </c>
      <c r="F27" s="149" t="s">
        <v>94</v>
      </c>
      <c r="G27" s="227" t="s">
        <v>95</v>
      </c>
      <c r="H27" s="149" t="s">
        <v>96</v>
      </c>
      <c r="I27" s="171" t="s">
        <v>93</v>
      </c>
      <c r="J27" s="149" t="s">
        <v>94</v>
      </c>
      <c r="K27" s="227" t="s">
        <v>95</v>
      </c>
      <c r="L27" s="149" t="s">
        <v>96</v>
      </c>
      <c r="M27" s="171" t="s">
        <v>93</v>
      </c>
      <c r="N27" s="149" t="s">
        <v>94</v>
      </c>
      <c r="O27" s="227" t="s">
        <v>95</v>
      </c>
      <c r="P27" s="149" t="s">
        <v>96</v>
      </c>
      <c r="Q27" s="171" t="s">
        <v>93</v>
      </c>
      <c r="R27" s="149" t="s">
        <v>94</v>
      </c>
      <c r="S27" s="227" t="s">
        <v>95</v>
      </c>
      <c r="T27" s="149" t="s">
        <v>96</v>
      </c>
      <c r="U27" s="171" t="s">
        <v>93</v>
      </c>
      <c r="V27" s="149" t="s">
        <v>94</v>
      </c>
      <c r="W27" s="227" t="s">
        <v>95</v>
      </c>
      <c r="X27" s="149" t="s">
        <v>96</v>
      </c>
      <c r="Z27" s="158"/>
      <c r="AA27" s="158"/>
      <c r="AB27" s="158"/>
      <c r="AC27" s="158"/>
      <c r="AD27" s="158"/>
      <c r="AE27" s="135"/>
    </row>
    <row r="28" spans="2:31" ht="13.5" x14ac:dyDescent="0.15">
      <c r="B28" s="193"/>
      <c r="C28" s="180"/>
      <c r="D28" s="180"/>
      <c r="E28" s="155"/>
      <c r="F28" s="156"/>
      <c r="G28" s="157" t="s">
        <v>97</v>
      </c>
      <c r="H28" s="156"/>
      <c r="I28" s="155"/>
      <c r="J28" s="156"/>
      <c r="K28" s="157" t="s">
        <v>97</v>
      </c>
      <c r="L28" s="156"/>
      <c r="M28" s="155"/>
      <c r="N28" s="156"/>
      <c r="O28" s="157" t="s">
        <v>97</v>
      </c>
      <c r="P28" s="156"/>
      <c r="Q28" s="155"/>
      <c r="R28" s="156"/>
      <c r="S28" s="157" t="s">
        <v>97</v>
      </c>
      <c r="T28" s="156"/>
      <c r="U28" s="155"/>
      <c r="V28" s="156"/>
      <c r="W28" s="157" t="s">
        <v>97</v>
      </c>
      <c r="X28" s="156"/>
      <c r="Z28" s="158"/>
      <c r="AA28" s="158"/>
      <c r="AB28" s="158"/>
      <c r="AC28" s="158"/>
      <c r="AD28" s="158"/>
      <c r="AE28" s="135"/>
    </row>
    <row r="29" spans="2:31" ht="13.5" x14ac:dyDescent="0.15">
      <c r="B29" s="181" t="s">
        <v>0</v>
      </c>
      <c r="C29" s="189">
        <v>20</v>
      </c>
      <c r="D29" s="241" t="s">
        <v>1</v>
      </c>
      <c r="E29" s="198">
        <v>945</v>
      </c>
      <c r="F29" s="199">
        <v>1680</v>
      </c>
      <c r="G29" s="177">
        <v>1219</v>
      </c>
      <c r="H29" s="199">
        <v>296489</v>
      </c>
      <c r="I29" s="198">
        <v>1470</v>
      </c>
      <c r="J29" s="199">
        <v>1943</v>
      </c>
      <c r="K29" s="177">
        <v>1718</v>
      </c>
      <c r="L29" s="199">
        <v>24509</v>
      </c>
      <c r="M29" s="198">
        <v>1575</v>
      </c>
      <c r="N29" s="199">
        <v>1995</v>
      </c>
      <c r="O29" s="177">
        <v>1770</v>
      </c>
      <c r="P29" s="199">
        <v>16421</v>
      </c>
      <c r="Q29" s="198">
        <v>1523</v>
      </c>
      <c r="R29" s="199">
        <v>2024</v>
      </c>
      <c r="S29" s="177">
        <v>1787</v>
      </c>
      <c r="T29" s="199">
        <v>31090</v>
      </c>
      <c r="U29" s="198">
        <v>1260</v>
      </c>
      <c r="V29" s="199">
        <v>1890</v>
      </c>
      <c r="W29" s="177">
        <v>1604</v>
      </c>
      <c r="X29" s="199">
        <v>24355</v>
      </c>
      <c r="Z29" s="158"/>
      <c r="AA29" s="158"/>
      <c r="AB29" s="158"/>
      <c r="AC29" s="158"/>
      <c r="AD29" s="158"/>
      <c r="AE29" s="135"/>
    </row>
    <row r="30" spans="2:31" ht="13.5" x14ac:dyDescent="0.15">
      <c r="B30" s="198"/>
      <c r="C30" s="189">
        <v>21</v>
      </c>
      <c r="D30" s="177"/>
      <c r="E30" s="198">
        <v>840</v>
      </c>
      <c r="F30" s="199">
        <v>1658</v>
      </c>
      <c r="G30" s="177">
        <v>1170</v>
      </c>
      <c r="H30" s="199">
        <v>310685</v>
      </c>
      <c r="I30" s="198">
        <v>1418</v>
      </c>
      <c r="J30" s="199">
        <v>1890</v>
      </c>
      <c r="K30" s="177">
        <v>1624</v>
      </c>
      <c r="L30" s="199">
        <v>23457</v>
      </c>
      <c r="M30" s="198">
        <v>1470</v>
      </c>
      <c r="N30" s="199">
        <v>1890</v>
      </c>
      <c r="O30" s="177">
        <v>1704</v>
      </c>
      <c r="P30" s="199">
        <v>16220</v>
      </c>
      <c r="Q30" s="198">
        <v>1470</v>
      </c>
      <c r="R30" s="199">
        <v>1995</v>
      </c>
      <c r="S30" s="177">
        <v>1722</v>
      </c>
      <c r="T30" s="199">
        <v>22689</v>
      </c>
      <c r="U30" s="198">
        <v>1103</v>
      </c>
      <c r="V30" s="199">
        <v>1733</v>
      </c>
      <c r="W30" s="177">
        <v>1514</v>
      </c>
      <c r="X30" s="199">
        <v>26316</v>
      </c>
      <c r="Z30" s="158"/>
      <c r="AA30" s="158"/>
      <c r="AB30" s="158"/>
      <c r="AC30" s="158"/>
      <c r="AD30" s="158"/>
      <c r="AE30" s="135"/>
    </row>
    <row r="31" spans="2:31" x14ac:dyDescent="0.15">
      <c r="B31" s="198"/>
      <c r="C31" s="189">
        <v>22</v>
      </c>
      <c r="D31" s="200"/>
      <c r="E31" s="199">
        <v>894</v>
      </c>
      <c r="F31" s="199">
        <v>1619</v>
      </c>
      <c r="G31" s="199">
        <v>1097</v>
      </c>
      <c r="H31" s="199">
        <v>229364</v>
      </c>
      <c r="I31" s="199">
        <v>1418</v>
      </c>
      <c r="J31" s="199">
        <v>1890</v>
      </c>
      <c r="K31" s="199">
        <v>1633</v>
      </c>
      <c r="L31" s="199">
        <v>20162</v>
      </c>
      <c r="M31" s="199">
        <v>1418</v>
      </c>
      <c r="N31" s="199">
        <v>1890</v>
      </c>
      <c r="O31" s="199">
        <v>1634</v>
      </c>
      <c r="P31" s="199">
        <v>14907</v>
      </c>
      <c r="Q31" s="199">
        <v>1418</v>
      </c>
      <c r="R31" s="199">
        <v>1995</v>
      </c>
      <c r="S31" s="199">
        <v>1668</v>
      </c>
      <c r="T31" s="199">
        <v>24672</v>
      </c>
      <c r="U31" s="199">
        <v>1260</v>
      </c>
      <c r="V31" s="199">
        <v>1785</v>
      </c>
      <c r="W31" s="199">
        <v>1524</v>
      </c>
      <c r="X31" s="200">
        <v>25546</v>
      </c>
      <c r="Z31" s="135"/>
      <c r="AA31" s="135"/>
      <c r="AB31" s="135"/>
      <c r="AC31" s="135"/>
      <c r="AD31" s="135"/>
      <c r="AE31" s="135"/>
    </row>
    <row r="32" spans="2:31" ht="13.5" x14ac:dyDescent="0.15">
      <c r="B32" s="193"/>
      <c r="C32" s="196">
        <v>23</v>
      </c>
      <c r="D32" s="142"/>
      <c r="E32" s="293">
        <v>1050</v>
      </c>
      <c r="F32" s="293">
        <v>1575</v>
      </c>
      <c r="G32" s="293">
        <v>1313.652003548721</v>
      </c>
      <c r="H32" s="293">
        <v>202315.3</v>
      </c>
      <c r="I32" s="293">
        <v>1517.25</v>
      </c>
      <c r="J32" s="293">
        <v>1995</v>
      </c>
      <c r="K32" s="293">
        <v>1672.103203729419</v>
      </c>
      <c r="L32" s="293">
        <v>14756.300000000001</v>
      </c>
      <c r="M32" s="293">
        <v>1522.5</v>
      </c>
      <c r="N32" s="293">
        <v>2100</v>
      </c>
      <c r="O32" s="293">
        <v>1688.4589983543829</v>
      </c>
      <c r="P32" s="293">
        <v>8790.5</v>
      </c>
      <c r="Q32" s="293">
        <v>1522.5</v>
      </c>
      <c r="R32" s="293">
        <v>2047.5</v>
      </c>
      <c r="S32" s="293">
        <v>1760.9844286371522</v>
      </c>
      <c r="T32" s="293">
        <v>13945.499999999998</v>
      </c>
      <c r="U32" s="293">
        <v>1470</v>
      </c>
      <c r="V32" s="293">
        <v>1785</v>
      </c>
      <c r="W32" s="293">
        <v>1634.5920612147302</v>
      </c>
      <c r="X32" s="315">
        <v>12012.799999999997</v>
      </c>
      <c r="Z32" s="158"/>
      <c r="AA32" s="158"/>
      <c r="AB32" s="158"/>
      <c r="AC32" s="158"/>
      <c r="AD32" s="158"/>
      <c r="AE32" s="135"/>
    </row>
    <row r="33" spans="2:24" x14ac:dyDescent="0.15">
      <c r="B33" s="160" t="s">
        <v>383</v>
      </c>
      <c r="C33" s="150">
        <v>8</v>
      </c>
      <c r="D33" s="165" t="s">
        <v>387</v>
      </c>
      <c r="E33" s="199">
        <v>1260</v>
      </c>
      <c r="F33" s="199">
        <v>1575</v>
      </c>
      <c r="G33" s="199">
        <v>1384.3976119708925</v>
      </c>
      <c r="H33" s="199">
        <v>10185.200000000001</v>
      </c>
      <c r="I33" s="199">
        <v>1575</v>
      </c>
      <c r="J33" s="199">
        <v>1732.5</v>
      </c>
      <c r="K33" s="199">
        <v>1652.9348578016914</v>
      </c>
      <c r="L33" s="199">
        <v>562.20000000000005</v>
      </c>
      <c r="M33" s="199">
        <v>1575</v>
      </c>
      <c r="N33" s="199">
        <v>1785</v>
      </c>
      <c r="O33" s="199">
        <v>1692.0875791792892</v>
      </c>
      <c r="P33" s="199">
        <v>582.20000000000005</v>
      </c>
      <c r="Q33" s="199">
        <v>1627.5</v>
      </c>
      <c r="R33" s="199">
        <v>1890</v>
      </c>
      <c r="S33" s="199">
        <v>1746.6155421686747</v>
      </c>
      <c r="T33" s="199">
        <v>596.20000000000005</v>
      </c>
      <c r="U33" s="199">
        <v>1470</v>
      </c>
      <c r="V33" s="199">
        <v>1732.5</v>
      </c>
      <c r="W33" s="199">
        <v>1618.7401960784312</v>
      </c>
      <c r="X33" s="200">
        <v>636</v>
      </c>
    </row>
    <row r="34" spans="2:24" x14ac:dyDescent="0.15">
      <c r="B34" s="160"/>
      <c r="C34" s="150">
        <v>9</v>
      </c>
      <c r="D34" s="165"/>
      <c r="E34" s="199">
        <v>1260</v>
      </c>
      <c r="F34" s="199">
        <v>1501.5</v>
      </c>
      <c r="G34" s="199">
        <v>1334.13787793953</v>
      </c>
      <c r="H34" s="199">
        <v>9042.2000000000007</v>
      </c>
      <c r="I34" s="199">
        <v>1575</v>
      </c>
      <c r="J34" s="199">
        <v>1732.5</v>
      </c>
      <c r="K34" s="199">
        <v>1620.542410714286</v>
      </c>
      <c r="L34" s="199">
        <v>1037.5</v>
      </c>
      <c r="M34" s="199">
        <v>1575</v>
      </c>
      <c r="N34" s="199">
        <v>1921.5</v>
      </c>
      <c r="O34" s="199">
        <v>1682.5736478711165</v>
      </c>
      <c r="P34" s="199">
        <v>470.5</v>
      </c>
      <c r="Q34" s="199">
        <v>1575</v>
      </c>
      <c r="R34" s="199">
        <v>1890</v>
      </c>
      <c r="S34" s="199">
        <v>1731.6159793814431</v>
      </c>
      <c r="T34" s="199">
        <v>678.5</v>
      </c>
      <c r="U34" s="199">
        <v>1470</v>
      </c>
      <c r="V34" s="199">
        <v>1732.5</v>
      </c>
      <c r="W34" s="199">
        <v>1609.4716981132076</v>
      </c>
      <c r="X34" s="200">
        <v>738.5</v>
      </c>
    </row>
    <row r="35" spans="2:24" x14ac:dyDescent="0.15">
      <c r="B35" s="160"/>
      <c r="C35" s="150">
        <v>10</v>
      </c>
      <c r="D35" s="165"/>
      <c r="E35" s="199">
        <v>1260</v>
      </c>
      <c r="F35" s="199">
        <v>1470</v>
      </c>
      <c r="G35" s="199">
        <v>1371.9866920152092</v>
      </c>
      <c r="H35" s="199">
        <v>16921.5</v>
      </c>
      <c r="I35" s="199">
        <v>1680</v>
      </c>
      <c r="J35" s="199">
        <v>1995</v>
      </c>
      <c r="K35" s="199">
        <v>1732.8686296715744</v>
      </c>
      <c r="L35" s="199">
        <v>1619.6</v>
      </c>
      <c r="M35" s="199">
        <v>1680</v>
      </c>
      <c r="N35" s="199">
        <v>2100</v>
      </c>
      <c r="O35" s="199">
        <v>1715.3460207612461</v>
      </c>
      <c r="P35" s="199">
        <v>493.3</v>
      </c>
      <c r="Q35" s="199">
        <v>1680</v>
      </c>
      <c r="R35" s="199">
        <v>2047.5</v>
      </c>
      <c r="S35" s="199">
        <v>1815.2182781882434</v>
      </c>
      <c r="T35" s="199">
        <v>562.20000000000005</v>
      </c>
      <c r="U35" s="199">
        <v>1522.5</v>
      </c>
      <c r="V35" s="199">
        <v>1732.5</v>
      </c>
      <c r="W35" s="199">
        <v>1626.4070284697511</v>
      </c>
      <c r="X35" s="200">
        <v>934.5</v>
      </c>
    </row>
    <row r="36" spans="2:24" x14ac:dyDescent="0.15">
      <c r="B36" s="160"/>
      <c r="C36" s="150">
        <v>11</v>
      </c>
      <c r="D36" s="165"/>
      <c r="E36" s="199">
        <v>1207.5</v>
      </c>
      <c r="F36" s="199">
        <v>1470</v>
      </c>
      <c r="G36" s="199">
        <v>1318.4165477888728</v>
      </c>
      <c r="H36" s="199">
        <v>24616.6</v>
      </c>
      <c r="I36" s="199">
        <v>1575</v>
      </c>
      <c r="J36" s="199">
        <v>1890</v>
      </c>
      <c r="K36" s="199">
        <v>1708.8965517241379</v>
      </c>
      <c r="L36" s="199">
        <v>807.1</v>
      </c>
      <c r="M36" s="199">
        <v>1575</v>
      </c>
      <c r="N36" s="199">
        <v>1890</v>
      </c>
      <c r="O36" s="199">
        <v>1691.6380927566436</v>
      </c>
      <c r="P36" s="199">
        <v>1015.3</v>
      </c>
      <c r="Q36" s="199">
        <v>1680</v>
      </c>
      <c r="R36" s="199">
        <v>1890</v>
      </c>
      <c r="S36" s="199">
        <v>1764.4486442070668</v>
      </c>
      <c r="T36" s="199">
        <v>905.1</v>
      </c>
      <c r="U36" s="199">
        <v>1575</v>
      </c>
      <c r="V36" s="199">
        <v>1732.5</v>
      </c>
      <c r="W36" s="199">
        <v>1637.5048543689322</v>
      </c>
      <c r="X36" s="200">
        <v>762.1</v>
      </c>
    </row>
    <row r="37" spans="2:24" x14ac:dyDescent="0.15">
      <c r="B37" s="160"/>
      <c r="C37" s="150">
        <v>12</v>
      </c>
      <c r="D37" s="165"/>
      <c r="E37" s="199">
        <v>1050</v>
      </c>
      <c r="F37" s="199">
        <v>1470</v>
      </c>
      <c r="G37" s="199">
        <v>1300.7935076645626</v>
      </c>
      <c r="H37" s="199">
        <v>24096.2</v>
      </c>
      <c r="I37" s="199">
        <v>1627.5</v>
      </c>
      <c r="J37" s="199">
        <v>1764</v>
      </c>
      <c r="K37" s="199">
        <v>1702.5732237796039</v>
      </c>
      <c r="L37" s="199">
        <v>1421</v>
      </c>
      <c r="M37" s="199">
        <v>1627.5</v>
      </c>
      <c r="N37" s="199">
        <v>1764</v>
      </c>
      <c r="O37" s="199">
        <v>1692.6764132553606</v>
      </c>
      <c r="P37" s="199">
        <v>874.1</v>
      </c>
      <c r="Q37" s="199">
        <v>1732.5</v>
      </c>
      <c r="R37" s="199">
        <v>1837.5</v>
      </c>
      <c r="S37" s="199">
        <v>1770.0146962769434</v>
      </c>
      <c r="T37" s="199">
        <v>763.6</v>
      </c>
      <c r="U37" s="199">
        <v>1575</v>
      </c>
      <c r="V37" s="199">
        <v>1732.5</v>
      </c>
      <c r="W37" s="199">
        <v>1691.6666666666665</v>
      </c>
      <c r="X37" s="200">
        <v>1869.6</v>
      </c>
    </row>
    <row r="38" spans="2:24" x14ac:dyDescent="0.15">
      <c r="B38" s="160" t="s">
        <v>385</v>
      </c>
      <c r="C38" s="150">
        <v>1</v>
      </c>
      <c r="D38" s="165" t="s">
        <v>387</v>
      </c>
      <c r="E38" s="199">
        <v>892.5</v>
      </c>
      <c r="F38" s="199">
        <v>1470</v>
      </c>
      <c r="G38" s="199">
        <v>972.00051287311476</v>
      </c>
      <c r="H38" s="199">
        <v>10479.799999999999</v>
      </c>
      <c r="I38" s="199">
        <v>1260</v>
      </c>
      <c r="J38" s="199">
        <v>1785</v>
      </c>
      <c r="K38" s="199">
        <v>1545.950118363206</v>
      </c>
      <c r="L38" s="199">
        <v>1011.5</v>
      </c>
      <c r="M38" s="199">
        <v>1575</v>
      </c>
      <c r="N38" s="199">
        <v>1785</v>
      </c>
      <c r="O38" s="199">
        <v>1656.4954798331019</v>
      </c>
      <c r="P38" s="199">
        <v>559.79999999999995</v>
      </c>
      <c r="Q38" s="199">
        <v>1575</v>
      </c>
      <c r="R38" s="199">
        <v>1837.5</v>
      </c>
      <c r="S38" s="199">
        <v>1681.2523961661345</v>
      </c>
      <c r="T38" s="199">
        <v>489.2</v>
      </c>
      <c r="U38" s="199">
        <v>1365</v>
      </c>
      <c r="V38" s="199">
        <v>1785</v>
      </c>
      <c r="W38" s="199">
        <v>1585.3744250229995</v>
      </c>
      <c r="X38" s="200">
        <v>785</v>
      </c>
    </row>
    <row r="39" spans="2:24" x14ac:dyDescent="0.15">
      <c r="B39" s="160"/>
      <c r="C39" s="150">
        <v>2</v>
      </c>
      <c r="D39" s="165"/>
      <c r="E39" s="199">
        <v>682.5</v>
      </c>
      <c r="F39" s="199">
        <v>1312.5</v>
      </c>
      <c r="G39" s="199">
        <v>815.38743687282874</v>
      </c>
      <c r="H39" s="199">
        <v>22264.2</v>
      </c>
      <c r="I39" s="199">
        <v>1365</v>
      </c>
      <c r="J39" s="199">
        <v>1785</v>
      </c>
      <c r="K39" s="199">
        <v>1529.5566641566265</v>
      </c>
      <c r="L39" s="199">
        <v>1191.9000000000001</v>
      </c>
      <c r="M39" s="199">
        <v>1365</v>
      </c>
      <c r="N39" s="199">
        <v>1785</v>
      </c>
      <c r="O39" s="199">
        <v>1496.1829954954953</v>
      </c>
      <c r="P39" s="199">
        <v>1019.1</v>
      </c>
      <c r="Q39" s="199">
        <v>1365</v>
      </c>
      <c r="R39" s="199">
        <v>1785</v>
      </c>
      <c r="S39" s="199">
        <v>1612.0939774983453</v>
      </c>
      <c r="T39" s="199">
        <v>457.5</v>
      </c>
      <c r="U39" s="199">
        <v>1260</v>
      </c>
      <c r="V39" s="199">
        <v>1627.5</v>
      </c>
      <c r="W39" s="199">
        <v>1510.143581081081</v>
      </c>
      <c r="X39" s="200">
        <v>1253.8</v>
      </c>
    </row>
    <row r="40" spans="2:24" x14ac:dyDescent="0.15">
      <c r="B40" s="160"/>
      <c r="C40" s="150">
        <v>3</v>
      </c>
      <c r="D40" s="165"/>
      <c r="E40" s="199">
        <v>840</v>
      </c>
      <c r="F40" s="199">
        <v>1382.8500000000001</v>
      </c>
      <c r="G40" s="199">
        <v>914.29689627007895</v>
      </c>
      <c r="H40" s="199">
        <v>11633.8</v>
      </c>
      <c r="I40" s="199">
        <v>1365</v>
      </c>
      <c r="J40" s="199">
        <v>1785</v>
      </c>
      <c r="K40" s="199">
        <v>1576.3305473173361</v>
      </c>
      <c r="L40" s="199">
        <v>602.6</v>
      </c>
      <c r="M40" s="199">
        <v>1365</v>
      </c>
      <c r="N40" s="199">
        <v>1785</v>
      </c>
      <c r="O40" s="199">
        <v>1567.5612144955928</v>
      </c>
      <c r="P40" s="199">
        <v>535.70000000000005</v>
      </c>
      <c r="Q40" s="199">
        <v>1365</v>
      </c>
      <c r="R40" s="199">
        <v>1785</v>
      </c>
      <c r="S40" s="199">
        <v>1580.1517571884983</v>
      </c>
      <c r="T40" s="199">
        <v>436.7</v>
      </c>
      <c r="U40" s="199">
        <v>1260</v>
      </c>
      <c r="V40" s="199">
        <v>1732.5</v>
      </c>
      <c r="W40" s="199">
        <v>1502.6800563014297</v>
      </c>
      <c r="X40" s="200">
        <v>1583.5</v>
      </c>
    </row>
    <row r="41" spans="2:24" x14ac:dyDescent="0.15">
      <c r="B41" s="160"/>
      <c r="C41" s="150">
        <v>4</v>
      </c>
      <c r="D41" s="165"/>
      <c r="E41" s="199">
        <v>892.5</v>
      </c>
      <c r="F41" s="199">
        <v>1365</v>
      </c>
      <c r="G41" s="199">
        <v>1014.1253312039496</v>
      </c>
      <c r="H41" s="199">
        <v>38336.800000000003</v>
      </c>
      <c r="I41" s="199">
        <v>1365</v>
      </c>
      <c r="J41" s="199">
        <v>1785</v>
      </c>
      <c r="K41" s="199">
        <v>1534.4519339515948</v>
      </c>
      <c r="L41" s="199">
        <v>2672.2</v>
      </c>
      <c r="M41" s="199">
        <v>1365</v>
      </c>
      <c r="N41" s="199">
        <v>1785</v>
      </c>
      <c r="O41" s="199">
        <v>1593.5625633745688</v>
      </c>
      <c r="P41" s="199">
        <v>2314.1999999999998</v>
      </c>
      <c r="Q41" s="199">
        <v>1365</v>
      </c>
      <c r="R41" s="199">
        <v>1785</v>
      </c>
      <c r="S41" s="199">
        <v>1558.406449146062</v>
      </c>
      <c r="T41" s="199">
        <v>2581.4</v>
      </c>
      <c r="U41" s="199">
        <v>1312.5</v>
      </c>
      <c r="V41" s="199">
        <v>1680</v>
      </c>
      <c r="W41" s="199">
        <v>1477.9360297152289</v>
      </c>
      <c r="X41" s="200">
        <v>3691</v>
      </c>
    </row>
    <row r="42" spans="2:24" x14ac:dyDescent="0.15">
      <c r="B42" s="160"/>
      <c r="C42" s="150">
        <v>5</v>
      </c>
      <c r="D42" s="165"/>
      <c r="E42" s="199">
        <v>997.5</v>
      </c>
      <c r="F42" s="199">
        <v>1417.5</v>
      </c>
      <c r="G42" s="199">
        <v>1097.5082512246458</v>
      </c>
      <c r="H42" s="199">
        <v>24995.3</v>
      </c>
      <c r="I42" s="199">
        <v>1365</v>
      </c>
      <c r="J42" s="199">
        <v>1837.5</v>
      </c>
      <c r="K42" s="199">
        <v>1519.888923556942</v>
      </c>
      <c r="L42" s="199">
        <v>3219.8</v>
      </c>
      <c r="M42" s="199">
        <v>1365</v>
      </c>
      <c r="N42" s="199">
        <v>1799.7</v>
      </c>
      <c r="O42" s="199">
        <v>1564.6502683363144</v>
      </c>
      <c r="P42" s="199">
        <v>3562.6</v>
      </c>
      <c r="Q42" s="199">
        <v>1365</v>
      </c>
      <c r="R42" s="199">
        <v>1837.5</v>
      </c>
      <c r="S42" s="199">
        <v>1569.8349303642788</v>
      </c>
      <c r="T42" s="199">
        <v>3298.4</v>
      </c>
      <c r="U42" s="199">
        <v>1312.5</v>
      </c>
      <c r="V42" s="199">
        <v>1680</v>
      </c>
      <c r="W42" s="199">
        <v>1457.7112595962476</v>
      </c>
      <c r="X42" s="200">
        <v>4606</v>
      </c>
    </row>
    <row r="43" spans="2:24" x14ac:dyDescent="0.15">
      <c r="B43" s="160"/>
      <c r="C43" s="150">
        <v>6</v>
      </c>
      <c r="D43" s="165"/>
      <c r="E43" s="199">
        <v>997.5</v>
      </c>
      <c r="F43" s="199">
        <v>1417.5</v>
      </c>
      <c r="G43" s="199">
        <v>1149.2970008952555</v>
      </c>
      <c r="H43" s="199">
        <v>20196.8</v>
      </c>
      <c r="I43" s="199">
        <v>1365</v>
      </c>
      <c r="J43" s="199">
        <v>1785</v>
      </c>
      <c r="K43" s="199">
        <v>1515.7509309060817</v>
      </c>
      <c r="L43" s="199">
        <v>2783.4</v>
      </c>
      <c r="M43" s="199">
        <v>1365</v>
      </c>
      <c r="N43" s="199">
        <v>1890</v>
      </c>
      <c r="O43" s="199">
        <v>1592.3683012350843</v>
      </c>
      <c r="P43" s="199">
        <v>2562.1</v>
      </c>
      <c r="Q43" s="199">
        <v>1365</v>
      </c>
      <c r="R43" s="199">
        <v>1890</v>
      </c>
      <c r="S43" s="199">
        <v>1583.5670153913563</v>
      </c>
      <c r="T43" s="199">
        <v>2516.6999999999998</v>
      </c>
      <c r="U43" s="199">
        <v>1365</v>
      </c>
      <c r="V43" s="199">
        <v>1732.5</v>
      </c>
      <c r="W43" s="199">
        <v>1473.7758224942625</v>
      </c>
      <c r="X43" s="200">
        <v>4255.8999999999996</v>
      </c>
    </row>
    <row r="44" spans="2:24" x14ac:dyDescent="0.15">
      <c r="B44" s="160"/>
      <c r="C44" s="150">
        <v>7</v>
      </c>
      <c r="D44" s="165"/>
      <c r="E44" s="199">
        <v>997.5</v>
      </c>
      <c r="F44" s="199">
        <v>1471.05</v>
      </c>
      <c r="G44" s="199">
        <v>1164.8317715836974</v>
      </c>
      <c r="H44" s="199">
        <v>32974.1</v>
      </c>
      <c r="I44" s="199">
        <v>1365</v>
      </c>
      <c r="J44" s="199">
        <v>1785</v>
      </c>
      <c r="K44" s="199">
        <v>1480.8172090372057</v>
      </c>
      <c r="L44" s="199">
        <v>3800.6</v>
      </c>
      <c r="M44" s="199">
        <v>1365</v>
      </c>
      <c r="N44" s="199">
        <v>1890</v>
      </c>
      <c r="O44" s="199">
        <v>1598.4883969110174</v>
      </c>
      <c r="P44" s="199">
        <v>3711.6</v>
      </c>
      <c r="Q44" s="199">
        <v>1365</v>
      </c>
      <c r="R44" s="199">
        <v>1890</v>
      </c>
      <c r="S44" s="199">
        <v>1576.8203587523196</v>
      </c>
      <c r="T44" s="199">
        <v>3392.8</v>
      </c>
      <c r="U44" s="177">
        <v>1365</v>
      </c>
      <c r="V44" s="200">
        <v>1732.5</v>
      </c>
      <c r="W44" s="199">
        <v>1458.3406812339338</v>
      </c>
      <c r="X44" s="200">
        <v>4888.2</v>
      </c>
    </row>
    <row r="45" spans="2:24" x14ac:dyDescent="0.15">
      <c r="B45" s="153"/>
      <c r="C45" s="157">
        <v>8</v>
      </c>
      <c r="D45" s="166"/>
      <c r="E45" s="151">
        <v>997.5</v>
      </c>
      <c r="F45" s="151">
        <v>1548.75</v>
      </c>
      <c r="G45" s="151">
        <v>1093.9778956638604</v>
      </c>
      <c r="H45" s="151">
        <v>27632.400000000001</v>
      </c>
      <c r="I45" s="151">
        <v>1365</v>
      </c>
      <c r="J45" s="151">
        <v>1785</v>
      </c>
      <c r="K45" s="151">
        <v>1522.0759650232983</v>
      </c>
      <c r="L45" s="151">
        <v>3478</v>
      </c>
      <c r="M45" s="151">
        <v>1365</v>
      </c>
      <c r="N45" s="151">
        <v>1785</v>
      </c>
      <c r="O45" s="151">
        <v>1610.4871458981493</v>
      </c>
      <c r="P45" s="151">
        <v>3033.9</v>
      </c>
      <c r="Q45" s="180">
        <v>1365</v>
      </c>
      <c r="R45" s="142">
        <v>1890</v>
      </c>
      <c r="S45" s="151">
        <v>1558.7314920273348</v>
      </c>
      <c r="T45" s="151">
        <v>3400.1</v>
      </c>
      <c r="U45" s="151">
        <v>1365</v>
      </c>
      <c r="V45" s="142">
        <v>1732.5</v>
      </c>
      <c r="W45" s="151">
        <v>1486.333749109052</v>
      </c>
      <c r="X45" s="142">
        <v>4413.8999999999996</v>
      </c>
    </row>
    <row r="46" spans="2:24" ht="8.25" customHeight="1" x14ac:dyDescent="0.15"/>
    <row r="47" spans="2:24" x14ac:dyDescent="0.15">
      <c r="B47" s="137" t="s">
        <v>388</v>
      </c>
      <c r="C47" s="136" t="s">
        <v>394</v>
      </c>
    </row>
    <row r="48" spans="2:24" x14ac:dyDescent="0.15">
      <c r="B48" s="176">
        <v>2</v>
      </c>
      <c r="C48" s="136" t="s">
        <v>390</v>
      </c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6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2"/>
  <sheetViews>
    <sheetView zoomScale="75" workbookViewId="0"/>
  </sheetViews>
  <sheetFormatPr defaultColWidth="7.5" defaultRowHeight="12" x14ac:dyDescent="0.15"/>
  <cols>
    <col min="1" max="1" width="1.625" style="136" customWidth="1"/>
    <col min="2" max="2" width="4.125" style="136" customWidth="1"/>
    <col min="3" max="3" width="3.125" style="136" customWidth="1"/>
    <col min="4" max="4" width="2.62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8.125" style="136" customWidth="1"/>
    <col min="25" max="16384" width="7.5" style="136"/>
  </cols>
  <sheetData>
    <row r="3" spans="2:31" x14ac:dyDescent="0.15">
      <c r="B3" s="136" t="s">
        <v>395</v>
      </c>
      <c r="Z3" s="135"/>
      <c r="AA3" s="135"/>
      <c r="AB3" s="135"/>
      <c r="AC3" s="135"/>
      <c r="AD3" s="135"/>
      <c r="AE3" s="135"/>
    </row>
    <row r="4" spans="2:31" ht="11.25" customHeight="1" x14ac:dyDescent="0.15">
      <c r="X4" s="137" t="s">
        <v>224</v>
      </c>
      <c r="Z4" s="135"/>
      <c r="AA4" s="135"/>
      <c r="AB4" s="135"/>
      <c r="AC4" s="135"/>
      <c r="AD4" s="135"/>
      <c r="AE4" s="135"/>
    </row>
    <row r="5" spans="2:31" ht="6" customHeight="1" x14ac:dyDescent="0.15">
      <c r="B5" s="154"/>
      <c r="C5" s="154"/>
      <c r="D5" s="154"/>
      <c r="E5" s="154"/>
      <c r="F5" s="154"/>
      <c r="G5" s="154"/>
      <c r="H5" s="154"/>
      <c r="I5" s="154"/>
      <c r="J5" s="135"/>
      <c r="Q5" s="154"/>
      <c r="R5" s="154"/>
      <c r="S5" s="154"/>
      <c r="T5" s="154"/>
      <c r="U5" s="154"/>
      <c r="V5" s="135"/>
      <c r="Z5" s="135"/>
      <c r="AA5" s="135"/>
      <c r="AB5" s="135"/>
      <c r="AC5" s="135"/>
      <c r="AD5" s="135"/>
      <c r="AE5" s="135"/>
    </row>
    <row r="6" spans="2:31" ht="13.5" customHeight="1" x14ac:dyDescent="0.15">
      <c r="B6" s="181"/>
      <c r="C6" s="503" t="s">
        <v>86</v>
      </c>
      <c r="D6" s="504"/>
      <c r="E6" s="714" t="s">
        <v>113</v>
      </c>
      <c r="F6" s="715"/>
      <c r="G6" s="715"/>
      <c r="H6" s="716"/>
      <c r="I6" s="714" t="s">
        <v>114</v>
      </c>
      <c r="J6" s="715"/>
      <c r="K6" s="715"/>
      <c r="L6" s="716"/>
      <c r="M6" s="714" t="s">
        <v>392</v>
      </c>
      <c r="N6" s="715"/>
      <c r="O6" s="715"/>
      <c r="P6" s="716"/>
      <c r="Q6" s="714" t="s">
        <v>115</v>
      </c>
      <c r="R6" s="715"/>
      <c r="S6" s="715"/>
      <c r="T6" s="716"/>
      <c r="U6" s="714" t="s">
        <v>145</v>
      </c>
      <c r="V6" s="715"/>
      <c r="W6" s="715"/>
      <c r="X6" s="716"/>
      <c r="Z6" s="158"/>
      <c r="AA6" s="158"/>
      <c r="AB6" s="158"/>
      <c r="AC6" s="158"/>
      <c r="AD6" s="158"/>
      <c r="AE6" s="158"/>
    </row>
    <row r="7" spans="2:31" ht="13.5" x14ac:dyDescent="0.15">
      <c r="B7" s="184" t="s">
        <v>92</v>
      </c>
      <c r="C7" s="185"/>
      <c r="D7" s="186"/>
      <c r="E7" s="171" t="s">
        <v>93</v>
      </c>
      <c r="F7" s="149" t="s">
        <v>94</v>
      </c>
      <c r="G7" s="227" t="s">
        <v>95</v>
      </c>
      <c r="H7" s="149" t="s">
        <v>96</v>
      </c>
      <c r="I7" s="171" t="s">
        <v>93</v>
      </c>
      <c r="J7" s="149" t="s">
        <v>94</v>
      </c>
      <c r="K7" s="227" t="s">
        <v>95</v>
      </c>
      <c r="L7" s="149" t="s">
        <v>96</v>
      </c>
      <c r="M7" s="171" t="s">
        <v>93</v>
      </c>
      <c r="N7" s="149" t="s">
        <v>94</v>
      </c>
      <c r="O7" s="227" t="s">
        <v>95</v>
      </c>
      <c r="P7" s="149" t="s">
        <v>96</v>
      </c>
      <c r="Q7" s="171" t="s">
        <v>93</v>
      </c>
      <c r="R7" s="149" t="s">
        <v>94</v>
      </c>
      <c r="S7" s="227" t="s">
        <v>95</v>
      </c>
      <c r="T7" s="149" t="s">
        <v>96</v>
      </c>
      <c r="U7" s="171" t="s">
        <v>93</v>
      </c>
      <c r="V7" s="149" t="s">
        <v>94</v>
      </c>
      <c r="W7" s="227" t="s">
        <v>95</v>
      </c>
      <c r="X7" s="149" t="s">
        <v>96</v>
      </c>
      <c r="Z7" s="158"/>
      <c r="AA7" s="158"/>
      <c r="AB7" s="158"/>
      <c r="AC7" s="158"/>
      <c r="AD7" s="158"/>
      <c r="AE7" s="158"/>
    </row>
    <row r="8" spans="2:31" ht="13.5" x14ac:dyDescent="0.15">
      <c r="B8" s="193"/>
      <c r="C8" s="180"/>
      <c r="D8" s="180"/>
      <c r="E8" s="155"/>
      <c r="F8" s="156"/>
      <c r="G8" s="157" t="s">
        <v>97</v>
      </c>
      <c r="H8" s="156"/>
      <c r="I8" s="155"/>
      <c r="J8" s="156"/>
      <c r="K8" s="157" t="s">
        <v>97</v>
      </c>
      <c r="L8" s="156"/>
      <c r="M8" s="155"/>
      <c r="N8" s="156"/>
      <c r="O8" s="157" t="s">
        <v>97</v>
      </c>
      <c r="P8" s="156"/>
      <c r="Q8" s="155"/>
      <c r="R8" s="156"/>
      <c r="S8" s="157" t="s">
        <v>97</v>
      </c>
      <c r="T8" s="156"/>
      <c r="U8" s="155"/>
      <c r="V8" s="156"/>
      <c r="W8" s="157" t="s">
        <v>97</v>
      </c>
      <c r="X8" s="156"/>
      <c r="Z8" s="158"/>
      <c r="AA8" s="158"/>
      <c r="AB8" s="158"/>
      <c r="AC8" s="158"/>
      <c r="AD8" s="158"/>
      <c r="AE8" s="158"/>
    </row>
    <row r="9" spans="2:31" s="178" customFormat="1" ht="14.1" customHeight="1" x14ac:dyDescent="0.15">
      <c r="B9" s="181" t="s">
        <v>0</v>
      </c>
      <c r="C9" s="189">
        <v>20</v>
      </c>
      <c r="D9" s="241" t="s">
        <v>1</v>
      </c>
      <c r="E9" s="198">
        <v>945</v>
      </c>
      <c r="F9" s="199">
        <v>1260</v>
      </c>
      <c r="G9" s="177">
        <v>1025</v>
      </c>
      <c r="H9" s="199">
        <v>47322</v>
      </c>
      <c r="I9" s="198">
        <v>1470</v>
      </c>
      <c r="J9" s="199">
        <v>1993</v>
      </c>
      <c r="K9" s="177">
        <v>1757</v>
      </c>
      <c r="L9" s="199">
        <v>44530</v>
      </c>
      <c r="M9" s="198">
        <v>1817</v>
      </c>
      <c r="N9" s="199">
        <v>2573</v>
      </c>
      <c r="O9" s="177">
        <v>2254</v>
      </c>
      <c r="P9" s="199">
        <v>99830</v>
      </c>
      <c r="Q9" s="187" t="s">
        <v>265</v>
      </c>
      <c r="R9" s="253" t="s">
        <v>265</v>
      </c>
      <c r="S9" s="189" t="s">
        <v>265</v>
      </c>
      <c r="T9" s="199">
        <v>30934</v>
      </c>
      <c r="U9" s="187" t="s">
        <v>265</v>
      </c>
      <c r="V9" s="253" t="s">
        <v>265</v>
      </c>
      <c r="W9" s="189" t="s">
        <v>265</v>
      </c>
      <c r="X9" s="199">
        <v>11807</v>
      </c>
      <c r="Z9" s="158"/>
      <c r="AA9" s="158"/>
      <c r="AB9" s="158"/>
      <c r="AC9" s="158"/>
      <c r="AD9" s="158"/>
      <c r="AE9" s="158"/>
    </row>
    <row r="10" spans="2:31" s="178" customFormat="1" ht="14.1" customHeight="1" x14ac:dyDescent="0.15">
      <c r="B10" s="198"/>
      <c r="C10" s="189">
        <v>21</v>
      </c>
      <c r="D10" s="177"/>
      <c r="E10" s="198">
        <v>893</v>
      </c>
      <c r="F10" s="199">
        <v>1260</v>
      </c>
      <c r="G10" s="177">
        <v>988</v>
      </c>
      <c r="H10" s="199">
        <v>59304</v>
      </c>
      <c r="I10" s="198">
        <v>1365</v>
      </c>
      <c r="J10" s="199">
        <v>1890</v>
      </c>
      <c r="K10" s="177">
        <v>1655</v>
      </c>
      <c r="L10" s="199">
        <v>55061</v>
      </c>
      <c r="M10" s="198">
        <v>1680</v>
      </c>
      <c r="N10" s="199">
        <v>2468</v>
      </c>
      <c r="O10" s="177">
        <v>2090</v>
      </c>
      <c r="P10" s="199">
        <v>171148</v>
      </c>
      <c r="Q10" s="187" t="s">
        <v>265</v>
      </c>
      <c r="R10" s="253" t="s">
        <v>265</v>
      </c>
      <c r="S10" s="189" t="s">
        <v>265</v>
      </c>
      <c r="T10" s="199">
        <v>29109</v>
      </c>
      <c r="U10" s="187" t="s">
        <v>265</v>
      </c>
      <c r="V10" s="253" t="s">
        <v>265</v>
      </c>
      <c r="W10" s="189" t="s">
        <v>265</v>
      </c>
      <c r="X10" s="199">
        <v>23462</v>
      </c>
      <c r="Z10" s="158"/>
      <c r="AA10" s="158"/>
      <c r="AB10" s="158"/>
      <c r="AC10" s="158"/>
      <c r="AD10" s="158"/>
      <c r="AE10" s="158"/>
    </row>
    <row r="11" spans="2:31" s="178" customFormat="1" ht="14.1" customHeight="1" x14ac:dyDescent="0.15">
      <c r="B11" s="198"/>
      <c r="C11" s="189">
        <v>22</v>
      </c>
      <c r="D11" s="200"/>
      <c r="E11" s="199">
        <v>851</v>
      </c>
      <c r="F11" s="199">
        <v>1155</v>
      </c>
      <c r="G11" s="200">
        <v>973</v>
      </c>
      <c r="H11" s="199">
        <v>44488</v>
      </c>
      <c r="I11" s="199">
        <v>1365</v>
      </c>
      <c r="J11" s="199">
        <v>1680</v>
      </c>
      <c r="K11" s="199">
        <v>1625</v>
      </c>
      <c r="L11" s="199">
        <v>88076</v>
      </c>
      <c r="M11" s="199">
        <v>1628</v>
      </c>
      <c r="N11" s="199">
        <v>2489</v>
      </c>
      <c r="O11" s="199">
        <v>2024</v>
      </c>
      <c r="P11" s="199">
        <v>262864</v>
      </c>
      <c r="Q11" s="253" t="s">
        <v>265</v>
      </c>
      <c r="R11" s="253" t="s">
        <v>265</v>
      </c>
      <c r="S11" s="253" t="s">
        <v>265</v>
      </c>
      <c r="T11" s="199">
        <v>31192</v>
      </c>
      <c r="U11" s="253" t="s">
        <v>265</v>
      </c>
      <c r="V11" s="253" t="s">
        <v>265</v>
      </c>
      <c r="W11" s="253" t="s">
        <v>265</v>
      </c>
      <c r="X11" s="200">
        <v>28626</v>
      </c>
      <c r="Z11" s="247"/>
      <c r="AA11" s="177"/>
      <c r="AB11" s="177"/>
      <c r="AC11" s="177"/>
      <c r="AD11" s="177"/>
      <c r="AE11" s="177"/>
    </row>
    <row r="12" spans="2:31" s="178" customFormat="1" ht="14.1" customHeight="1" x14ac:dyDescent="0.15">
      <c r="B12" s="193"/>
      <c r="C12" s="196">
        <v>23</v>
      </c>
      <c r="D12" s="142"/>
      <c r="E12" s="293">
        <v>801.05</v>
      </c>
      <c r="F12" s="293">
        <v>1101.05</v>
      </c>
      <c r="G12" s="315">
        <v>917.37409472850368</v>
      </c>
      <c r="H12" s="293">
        <v>33747.700000000004</v>
      </c>
      <c r="I12" s="293">
        <v>1451.05</v>
      </c>
      <c r="J12" s="293">
        <v>1833.05</v>
      </c>
      <c r="K12" s="293">
        <v>1596.3266890657069</v>
      </c>
      <c r="L12" s="293">
        <v>69353.5</v>
      </c>
      <c r="M12" s="293">
        <v>1851.05</v>
      </c>
      <c r="N12" s="293">
        <v>2381.0500000000002</v>
      </c>
      <c r="O12" s="293">
        <v>2034.8320123334265</v>
      </c>
      <c r="P12" s="293">
        <v>142385.29999999999</v>
      </c>
      <c r="Q12" s="560" t="s">
        <v>265</v>
      </c>
      <c r="R12" s="560" t="s">
        <v>265</v>
      </c>
      <c r="S12" s="560" t="s">
        <v>265</v>
      </c>
      <c r="T12" s="293">
        <v>12790.100000000002</v>
      </c>
      <c r="U12" s="560" t="s">
        <v>265</v>
      </c>
      <c r="V12" s="560" t="s">
        <v>265</v>
      </c>
      <c r="W12" s="560" t="s">
        <v>265</v>
      </c>
      <c r="X12" s="315">
        <v>20184.3</v>
      </c>
      <c r="Z12" s="158"/>
      <c r="AA12" s="158"/>
      <c r="AB12" s="158"/>
      <c r="AC12" s="158"/>
      <c r="AD12" s="158"/>
      <c r="AE12" s="177"/>
    </row>
    <row r="13" spans="2:31" s="178" customFormat="1" ht="13.5" customHeight="1" x14ac:dyDescent="0.15">
      <c r="B13" s="160" t="s">
        <v>383</v>
      </c>
      <c r="C13" s="150">
        <v>8</v>
      </c>
      <c r="D13" s="165" t="s">
        <v>386</v>
      </c>
      <c r="E13" s="199">
        <v>945</v>
      </c>
      <c r="F13" s="199">
        <v>1155</v>
      </c>
      <c r="G13" s="199">
        <v>994.59862012987014</v>
      </c>
      <c r="H13" s="199">
        <v>2019.2</v>
      </c>
      <c r="I13" s="199">
        <v>1522.5</v>
      </c>
      <c r="J13" s="199">
        <v>1837.5</v>
      </c>
      <c r="K13" s="199">
        <v>1660.8202034240956</v>
      </c>
      <c r="L13" s="199">
        <v>5675.3</v>
      </c>
      <c r="M13" s="199">
        <v>1942.5</v>
      </c>
      <c r="N13" s="199">
        <v>2499</v>
      </c>
      <c r="O13" s="199">
        <v>2154.4075670498087</v>
      </c>
      <c r="P13" s="199">
        <v>8305.1</v>
      </c>
      <c r="Q13" s="236">
        <v>0</v>
      </c>
      <c r="R13" s="236">
        <v>0</v>
      </c>
      <c r="S13" s="236">
        <v>0</v>
      </c>
      <c r="T13" s="233">
        <v>1186.4000000000001</v>
      </c>
      <c r="U13" s="236">
        <v>0</v>
      </c>
      <c r="V13" s="236">
        <v>0</v>
      </c>
      <c r="W13" s="236">
        <v>0</v>
      </c>
      <c r="X13" s="251">
        <v>1461.4</v>
      </c>
    </row>
    <row r="14" spans="2:31" s="178" customFormat="1" ht="13.5" customHeight="1" x14ac:dyDescent="0.15">
      <c r="B14" s="160"/>
      <c r="C14" s="150">
        <v>9</v>
      </c>
      <c r="D14" s="165"/>
      <c r="E14" s="199">
        <v>945</v>
      </c>
      <c r="F14" s="199">
        <v>1155</v>
      </c>
      <c r="G14" s="199">
        <v>1009.4417212087457</v>
      </c>
      <c r="H14" s="199">
        <v>1874.5</v>
      </c>
      <c r="I14" s="199">
        <v>1522.5</v>
      </c>
      <c r="J14" s="199">
        <v>1719.9</v>
      </c>
      <c r="K14" s="199">
        <v>1623.7169491525424</v>
      </c>
      <c r="L14" s="199">
        <v>3776</v>
      </c>
      <c r="M14" s="199">
        <v>1995</v>
      </c>
      <c r="N14" s="199">
        <v>2362.5</v>
      </c>
      <c r="O14" s="199">
        <v>2140.7274000000002</v>
      </c>
      <c r="P14" s="199">
        <v>9533.9</v>
      </c>
      <c r="Q14" s="236">
        <v>0</v>
      </c>
      <c r="R14" s="236">
        <v>0</v>
      </c>
      <c r="S14" s="236">
        <v>0</v>
      </c>
      <c r="T14" s="233">
        <v>925.7</v>
      </c>
      <c r="U14" s="236">
        <v>0</v>
      </c>
      <c r="V14" s="236">
        <v>0</v>
      </c>
      <c r="W14" s="236">
        <v>0</v>
      </c>
      <c r="X14" s="251">
        <v>961.8</v>
      </c>
    </row>
    <row r="15" spans="2:31" s="178" customFormat="1" ht="13.5" customHeight="1" x14ac:dyDescent="0.15">
      <c r="B15" s="160"/>
      <c r="C15" s="150">
        <v>10</v>
      </c>
      <c r="D15" s="165"/>
      <c r="E15" s="199">
        <v>997.5</v>
      </c>
      <c r="F15" s="199">
        <v>1155</v>
      </c>
      <c r="G15" s="199">
        <v>1017.6289102784464</v>
      </c>
      <c r="H15" s="199">
        <v>2136.1</v>
      </c>
      <c r="I15" s="199">
        <v>1614.9</v>
      </c>
      <c r="J15" s="199">
        <v>1923.6000000000001</v>
      </c>
      <c r="K15" s="199">
        <v>1709.9858810240967</v>
      </c>
      <c r="L15" s="199">
        <v>6110.2</v>
      </c>
      <c r="M15" s="199">
        <v>2047.5</v>
      </c>
      <c r="N15" s="199">
        <v>2499</v>
      </c>
      <c r="O15" s="199">
        <v>2183.9061613817994</v>
      </c>
      <c r="P15" s="199">
        <v>13309.3</v>
      </c>
      <c r="Q15" s="236">
        <v>0</v>
      </c>
      <c r="R15" s="236">
        <v>0</v>
      </c>
      <c r="S15" s="236">
        <v>0</v>
      </c>
      <c r="T15" s="233">
        <v>795.8</v>
      </c>
      <c r="U15" s="236">
        <v>0</v>
      </c>
      <c r="V15" s="236">
        <v>0</v>
      </c>
      <c r="W15" s="236">
        <v>0</v>
      </c>
      <c r="X15" s="251">
        <v>1017.5</v>
      </c>
    </row>
    <row r="16" spans="2:31" s="178" customFormat="1" ht="13.5" customHeight="1" x14ac:dyDescent="0.15">
      <c r="B16" s="160"/>
      <c r="C16" s="150">
        <v>11</v>
      </c>
      <c r="D16" s="165"/>
      <c r="E16" s="199">
        <v>945</v>
      </c>
      <c r="F16" s="199">
        <v>1050</v>
      </c>
      <c r="G16" s="199">
        <v>1007.04643364368</v>
      </c>
      <c r="H16" s="199">
        <v>3210.8</v>
      </c>
      <c r="I16" s="199">
        <v>1575</v>
      </c>
      <c r="J16" s="199">
        <v>1862.7</v>
      </c>
      <c r="K16" s="199">
        <v>1727.4285952897944</v>
      </c>
      <c r="L16" s="199">
        <v>8603.9</v>
      </c>
      <c r="M16" s="199">
        <v>1995</v>
      </c>
      <c r="N16" s="199">
        <v>2304.75</v>
      </c>
      <c r="O16" s="199">
        <v>2085.9103911346451</v>
      </c>
      <c r="P16" s="199">
        <v>10825.5</v>
      </c>
      <c r="Q16" s="236">
        <v>0</v>
      </c>
      <c r="R16" s="236">
        <v>0</v>
      </c>
      <c r="S16" s="236">
        <v>0</v>
      </c>
      <c r="T16" s="233">
        <v>965.4</v>
      </c>
      <c r="U16" s="236">
        <v>0</v>
      </c>
      <c r="V16" s="236">
        <v>0</v>
      </c>
      <c r="W16" s="236">
        <v>0</v>
      </c>
      <c r="X16" s="251">
        <v>929.7</v>
      </c>
    </row>
    <row r="17" spans="2:24" s="178" customFormat="1" ht="13.5" customHeight="1" x14ac:dyDescent="0.15">
      <c r="B17" s="160"/>
      <c r="C17" s="150">
        <v>12</v>
      </c>
      <c r="D17" s="165"/>
      <c r="E17" s="199">
        <v>945</v>
      </c>
      <c r="F17" s="199">
        <v>1155</v>
      </c>
      <c r="G17" s="199">
        <v>1013.7837202321392</v>
      </c>
      <c r="H17" s="199">
        <v>1654.2</v>
      </c>
      <c r="I17" s="199">
        <v>1554</v>
      </c>
      <c r="J17" s="199">
        <v>1942.5</v>
      </c>
      <c r="K17" s="199">
        <v>1662.4204426303172</v>
      </c>
      <c r="L17" s="199">
        <v>9066.4</v>
      </c>
      <c r="M17" s="199">
        <v>1995</v>
      </c>
      <c r="N17" s="199">
        <v>2205</v>
      </c>
      <c r="O17" s="199">
        <v>2071.6223353293417</v>
      </c>
      <c r="P17" s="199">
        <v>8278.2000000000007</v>
      </c>
      <c r="Q17" s="236">
        <v>0</v>
      </c>
      <c r="R17" s="236">
        <v>0</v>
      </c>
      <c r="S17" s="236">
        <v>0</v>
      </c>
      <c r="T17" s="233">
        <v>727.6</v>
      </c>
      <c r="U17" s="236">
        <v>0</v>
      </c>
      <c r="V17" s="236">
        <v>0</v>
      </c>
      <c r="W17" s="236">
        <v>0</v>
      </c>
      <c r="X17" s="251">
        <v>1554.5</v>
      </c>
    </row>
    <row r="18" spans="2:24" s="178" customFormat="1" ht="13.5" customHeight="1" x14ac:dyDescent="0.15">
      <c r="B18" s="160" t="s">
        <v>385</v>
      </c>
      <c r="C18" s="150">
        <v>1</v>
      </c>
      <c r="D18" s="165" t="s">
        <v>386</v>
      </c>
      <c r="E18" s="199">
        <v>945</v>
      </c>
      <c r="F18" s="199">
        <v>1155</v>
      </c>
      <c r="G18" s="199">
        <v>1032.8250394252673</v>
      </c>
      <c r="H18" s="199">
        <v>1514.6</v>
      </c>
      <c r="I18" s="199">
        <v>1522.5</v>
      </c>
      <c r="J18" s="199">
        <v>1831.2</v>
      </c>
      <c r="K18" s="199">
        <v>1627.5432190309011</v>
      </c>
      <c r="L18" s="199">
        <v>8332</v>
      </c>
      <c r="M18" s="199">
        <v>1995</v>
      </c>
      <c r="N18" s="199">
        <v>2205</v>
      </c>
      <c r="O18" s="199">
        <v>2078.74540567228</v>
      </c>
      <c r="P18" s="199">
        <v>5133</v>
      </c>
      <c r="Q18" s="236">
        <v>0</v>
      </c>
      <c r="R18" s="236">
        <v>0</v>
      </c>
      <c r="S18" s="236">
        <v>0</v>
      </c>
      <c r="T18" s="233">
        <v>475.6</v>
      </c>
      <c r="U18" s="236">
        <v>0</v>
      </c>
      <c r="V18" s="236">
        <v>0</v>
      </c>
      <c r="W18" s="236">
        <v>0</v>
      </c>
      <c r="X18" s="251">
        <v>840.2</v>
      </c>
    </row>
    <row r="19" spans="2:24" s="178" customFormat="1" ht="13.5" customHeight="1" x14ac:dyDescent="0.15">
      <c r="B19" s="160"/>
      <c r="C19" s="150">
        <v>2</v>
      </c>
      <c r="D19" s="165"/>
      <c r="E19" s="199">
        <v>787.5</v>
      </c>
      <c r="F19" s="199">
        <v>1056.3</v>
      </c>
      <c r="G19" s="199">
        <v>922.10746885874278</v>
      </c>
      <c r="H19" s="199">
        <v>2340.6</v>
      </c>
      <c r="I19" s="199">
        <v>1518.3</v>
      </c>
      <c r="J19" s="199">
        <v>1768.2</v>
      </c>
      <c r="K19" s="199">
        <v>1671.8847815168258</v>
      </c>
      <c r="L19" s="199">
        <v>8524.4</v>
      </c>
      <c r="M19" s="199">
        <v>1680</v>
      </c>
      <c r="N19" s="199">
        <v>2205</v>
      </c>
      <c r="O19" s="199">
        <v>2015.3744631003517</v>
      </c>
      <c r="P19" s="199">
        <v>4731.5</v>
      </c>
      <c r="Q19" s="236">
        <v>0</v>
      </c>
      <c r="R19" s="236">
        <v>0</v>
      </c>
      <c r="S19" s="236">
        <v>0</v>
      </c>
      <c r="T19" s="233">
        <v>1266.3</v>
      </c>
      <c r="U19" s="236">
        <v>0</v>
      </c>
      <c r="V19" s="236">
        <v>0</v>
      </c>
      <c r="W19" s="236">
        <v>0</v>
      </c>
      <c r="X19" s="251">
        <v>1046.0999999999999</v>
      </c>
    </row>
    <row r="20" spans="2:24" s="178" customFormat="1" ht="13.5" customHeight="1" x14ac:dyDescent="0.15">
      <c r="B20" s="160"/>
      <c r="C20" s="150">
        <v>3</v>
      </c>
      <c r="D20" s="165"/>
      <c r="E20" s="199">
        <v>735</v>
      </c>
      <c r="F20" s="199">
        <v>1155</v>
      </c>
      <c r="G20" s="199">
        <v>937.78634850166463</v>
      </c>
      <c r="H20" s="199">
        <v>1987.6</v>
      </c>
      <c r="I20" s="199">
        <v>1496.25</v>
      </c>
      <c r="J20" s="199">
        <v>1795.5</v>
      </c>
      <c r="K20" s="199">
        <v>1690.0603572457508</v>
      </c>
      <c r="L20" s="199">
        <v>8574.5</v>
      </c>
      <c r="M20" s="199">
        <v>1732.5</v>
      </c>
      <c r="N20" s="199">
        <v>2257.5</v>
      </c>
      <c r="O20" s="199">
        <v>2031.9841872669519</v>
      </c>
      <c r="P20" s="199">
        <v>4587.8999999999996</v>
      </c>
      <c r="Q20" s="236">
        <v>0</v>
      </c>
      <c r="R20" s="236">
        <v>0</v>
      </c>
      <c r="S20" s="236">
        <v>0</v>
      </c>
      <c r="T20" s="233">
        <v>0</v>
      </c>
      <c r="U20" s="236">
        <v>0</v>
      </c>
      <c r="V20" s="236">
        <v>0</v>
      </c>
      <c r="W20" s="236">
        <v>0</v>
      </c>
      <c r="X20" s="251">
        <v>0</v>
      </c>
    </row>
    <row r="21" spans="2:24" s="178" customFormat="1" ht="13.5" customHeight="1" x14ac:dyDescent="0.15">
      <c r="B21" s="160"/>
      <c r="C21" s="150">
        <v>4</v>
      </c>
      <c r="D21" s="165"/>
      <c r="E21" s="199">
        <v>840</v>
      </c>
      <c r="F21" s="199">
        <v>1155</v>
      </c>
      <c r="G21" s="199">
        <v>939.23269271607512</v>
      </c>
      <c r="H21" s="199">
        <v>3324.8</v>
      </c>
      <c r="I21" s="199">
        <v>1585.5</v>
      </c>
      <c r="J21" s="199">
        <v>1585.5</v>
      </c>
      <c r="K21" s="199">
        <v>1585.5</v>
      </c>
      <c r="L21" s="199">
        <v>6217.5</v>
      </c>
      <c r="M21" s="199">
        <v>1792.3500000000001</v>
      </c>
      <c r="N21" s="199">
        <v>2257.5</v>
      </c>
      <c r="O21" s="199">
        <v>2023.8062744029783</v>
      </c>
      <c r="P21" s="199">
        <v>5409.4</v>
      </c>
      <c r="Q21" s="236">
        <v>0</v>
      </c>
      <c r="R21" s="236">
        <v>0</v>
      </c>
      <c r="S21" s="236">
        <v>0</v>
      </c>
      <c r="T21" s="233">
        <v>3867.6</v>
      </c>
      <c r="U21" s="236">
        <v>0</v>
      </c>
      <c r="V21" s="236">
        <v>0</v>
      </c>
      <c r="W21" s="236">
        <v>0</v>
      </c>
      <c r="X21" s="251">
        <v>3487.2</v>
      </c>
    </row>
    <row r="22" spans="2:24" s="178" customFormat="1" ht="13.5" customHeight="1" x14ac:dyDescent="0.15">
      <c r="B22" s="160"/>
      <c r="C22" s="150">
        <v>5</v>
      </c>
      <c r="D22" s="165"/>
      <c r="E22" s="199">
        <v>840</v>
      </c>
      <c r="F22" s="199">
        <v>1155</v>
      </c>
      <c r="G22" s="199">
        <v>931.53317266798945</v>
      </c>
      <c r="H22" s="199">
        <v>2853.5</v>
      </c>
      <c r="I22" s="199">
        <v>1312.5</v>
      </c>
      <c r="J22" s="199">
        <v>1795.5</v>
      </c>
      <c r="K22" s="199">
        <v>1604.2923492002312</v>
      </c>
      <c r="L22" s="199">
        <v>7203.5</v>
      </c>
      <c r="M22" s="199">
        <v>1785</v>
      </c>
      <c r="N22" s="199">
        <v>2257.5</v>
      </c>
      <c r="O22" s="199">
        <v>1997.5232004865486</v>
      </c>
      <c r="P22" s="199">
        <v>9120.4</v>
      </c>
      <c r="Q22" s="236">
        <v>0</v>
      </c>
      <c r="R22" s="236">
        <v>0</v>
      </c>
      <c r="S22" s="236">
        <v>0</v>
      </c>
      <c r="T22" s="233">
        <v>3402.9</v>
      </c>
      <c r="U22" s="236">
        <v>0</v>
      </c>
      <c r="V22" s="236">
        <v>0</v>
      </c>
      <c r="W22" s="236">
        <v>0</v>
      </c>
      <c r="X22" s="251">
        <v>4247.1000000000004</v>
      </c>
    </row>
    <row r="23" spans="2:24" s="178" customFormat="1" ht="13.5" customHeight="1" x14ac:dyDescent="0.15">
      <c r="B23" s="160"/>
      <c r="C23" s="150">
        <v>6</v>
      </c>
      <c r="D23" s="165"/>
      <c r="E23" s="199">
        <v>840</v>
      </c>
      <c r="F23" s="199">
        <v>1155</v>
      </c>
      <c r="G23" s="199">
        <v>921.83982310430406</v>
      </c>
      <c r="H23" s="199">
        <v>3513</v>
      </c>
      <c r="I23" s="199">
        <v>1480.5</v>
      </c>
      <c r="J23" s="199">
        <v>1941.45</v>
      </c>
      <c r="K23" s="199">
        <v>1778.6428571428573</v>
      </c>
      <c r="L23" s="199">
        <v>4738.7</v>
      </c>
      <c r="M23" s="199">
        <v>1890</v>
      </c>
      <c r="N23" s="199">
        <v>2205</v>
      </c>
      <c r="O23" s="199">
        <v>2000.6370371497244</v>
      </c>
      <c r="P23" s="199">
        <v>7185.9</v>
      </c>
      <c r="Q23" s="236">
        <v>0</v>
      </c>
      <c r="R23" s="236">
        <v>0</v>
      </c>
      <c r="S23" s="236">
        <v>0</v>
      </c>
      <c r="T23" s="233">
        <v>2799.6</v>
      </c>
      <c r="U23" s="236">
        <v>0</v>
      </c>
      <c r="V23" s="236">
        <v>0</v>
      </c>
      <c r="W23" s="236">
        <v>0</v>
      </c>
      <c r="X23" s="251">
        <v>3736.2</v>
      </c>
    </row>
    <row r="24" spans="2:24" s="178" customFormat="1" ht="13.5" customHeight="1" x14ac:dyDescent="0.15">
      <c r="B24" s="160"/>
      <c r="C24" s="150">
        <v>7</v>
      </c>
      <c r="D24" s="165"/>
      <c r="E24" s="199">
        <v>840</v>
      </c>
      <c r="F24" s="199">
        <v>1155</v>
      </c>
      <c r="G24" s="199">
        <v>920.63791226733463</v>
      </c>
      <c r="H24" s="199">
        <v>4026.4</v>
      </c>
      <c r="I24" s="199">
        <v>1470</v>
      </c>
      <c r="J24" s="199">
        <v>1869</v>
      </c>
      <c r="K24" s="199">
        <v>1786.3198847262247</v>
      </c>
      <c r="L24" s="199">
        <v>7099.7</v>
      </c>
      <c r="M24" s="199">
        <v>1890</v>
      </c>
      <c r="N24" s="199">
        <v>2152.5</v>
      </c>
      <c r="O24" s="199">
        <v>2090.872319455229</v>
      </c>
      <c r="P24" s="199">
        <v>6450.1</v>
      </c>
      <c r="Q24" s="236">
        <v>0</v>
      </c>
      <c r="R24" s="236">
        <v>0</v>
      </c>
      <c r="S24" s="236">
        <v>0</v>
      </c>
      <c r="T24" s="233">
        <v>3157.3</v>
      </c>
      <c r="U24" s="236">
        <v>0</v>
      </c>
      <c r="V24" s="236">
        <v>0</v>
      </c>
      <c r="W24" s="236">
        <v>0</v>
      </c>
      <c r="X24" s="251">
        <v>4170.5</v>
      </c>
    </row>
    <row r="25" spans="2:24" s="178" customFormat="1" ht="13.5" customHeight="1" x14ac:dyDescent="0.15">
      <c r="B25" s="153"/>
      <c r="C25" s="157">
        <v>8</v>
      </c>
      <c r="D25" s="166"/>
      <c r="E25" s="151">
        <v>840</v>
      </c>
      <c r="F25" s="151">
        <v>1155</v>
      </c>
      <c r="G25" s="151">
        <v>909.79999090040531</v>
      </c>
      <c r="H25" s="151">
        <v>4029.4</v>
      </c>
      <c r="I25" s="151">
        <v>1396.5</v>
      </c>
      <c r="J25" s="151">
        <v>1869</v>
      </c>
      <c r="K25" s="151">
        <v>1795.5139450167915</v>
      </c>
      <c r="L25" s="151">
        <v>5467.6</v>
      </c>
      <c r="M25" s="238">
        <v>0</v>
      </c>
      <c r="N25" s="238">
        <v>0</v>
      </c>
      <c r="O25" s="238">
        <v>0</v>
      </c>
      <c r="P25" s="151">
        <v>2498.5</v>
      </c>
      <c r="Q25" s="238">
        <v>0</v>
      </c>
      <c r="R25" s="238">
        <v>0</v>
      </c>
      <c r="S25" s="238">
        <v>0</v>
      </c>
      <c r="T25" s="471">
        <v>2606.5</v>
      </c>
      <c r="U25" s="238">
        <v>0</v>
      </c>
      <c r="V25" s="239">
        <v>0</v>
      </c>
      <c r="W25" s="238">
        <v>0</v>
      </c>
      <c r="X25" s="471">
        <v>3595.5</v>
      </c>
    </row>
    <row r="26" spans="2:24" ht="8.25" customHeight="1" x14ac:dyDescent="0.15"/>
    <row r="27" spans="2:24" x14ac:dyDescent="0.15">
      <c r="B27" s="137"/>
      <c r="X27" s="247"/>
    </row>
    <row r="28" spans="2:24" x14ac:dyDescent="0.15">
      <c r="B28" s="176"/>
      <c r="X28" s="247"/>
    </row>
    <row r="29" spans="2:24" x14ac:dyDescent="0.15">
      <c r="X29" s="177"/>
    </row>
    <row r="30" spans="2:24" x14ac:dyDescent="0.15">
      <c r="X30" s="177"/>
    </row>
    <row r="31" spans="2:24" x14ac:dyDescent="0.15">
      <c r="X31" s="177"/>
    </row>
    <row r="32" spans="2:24" x14ac:dyDescent="0.15">
      <c r="X32" s="177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9.875" style="35" customWidth="1"/>
    <col min="16" max="16" width="11.5" style="35" customWidth="1"/>
    <col min="17" max="16384" width="9" style="35"/>
  </cols>
  <sheetData>
    <row r="1" spans="1:35" s="19" customFormat="1" ht="19.5" customHeight="1" x14ac:dyDescent="0.15">
      <c r="A1" s="90"/>
      <c r="C1" s="2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5" s="26" customFormat="1" ht="15" customHeight="1" x14ac:dyDescent="0.15">
      <c r="A2" s="21"/>
      <c r="B2" s="21"/>
      <c r="C2" s="22" t="s">
        <v>73</v>
      </c>
      <c r="D2" s="23" t="s">
        <v>74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</row>
    <row r="3" spans="1:35" s="94" customFormat="1" ht="13.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82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35" ht="18.75" customHeight="1" x14ac:dyDescent="0.15">
      <c r="A4" s="30"/>
      <c r="B4" s="31"/>
      <c r="C4" s="32"/>
      <c r="D4" s="707" t="s">
        <v>42</v>
      </c>
      <c r="E4" s="708"/>
      <c r="F4" s="708"/>
      <c r="G4" s="708"/>
      <c r="H4" s="709"/>
      <c r="I4" s="33"/>
      <c r="J4" s="33"/>
      <c r="K4" s="707" t="s">
        <v>43</v>
      </c>
      <c r="L4" s="708"/>
      <c r="M4" s="709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5" ht="18.75" customHeight="1" x14ac:dyDescent="0.15">
      <c r="A5" s="36"/>
      <c r="B5" s="37"/>
      <c r="C5" s="38"/>
      <c r="D5" s="710" t="s">
        <v>44</v>
      </c>
      <c r="E5" s="711"/>
      <c r="F5" s="39" t="s">
        <v>45</v>
      </c>
      <c r="G5" s="40" t="s">
        <v>46</v>
      </c>
      <c r="H5" s="712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12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5" ht="18.75" customHeight="1" x14ac:dyDescent="0.15">
      <c r="A6" s="42"/>
      <c r="B6" s="43"/>
      <c r="C6" s="44"/>
      <c r="D6" s="113" t="s">
        <v>55</v>
      </c>
      <c r="E6" s="112" t="s">
        <v>56</v>
      </c>
      <c r="F6" s="45" t="s">
        <v>57</v>
      </c>
      <c r="G6" s="46" t="s">
        <v>56</v>
      </c>
      <c r="H6" s="713"/>
      <c r="I6" s="47"/>
      <c r="J6" s="47"/>
      <c r="K6" s="45" t="s">
        <v>58</v>
      </c>
      <c r="L6" s="45" t="s">
        <v>59</v>
      </c>
      <c r="M6" s="713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5" ht="16.5" customHeight="1" x14ac:dyDescent="0.15">
      <c r="A7" s="48" t="s">
        <v>0</v>
      </c>
      <c r="B7" s="49">
        <v>20</v>
      </c>
      <c r="C7" s="50" t="s">
        <v>1</v>
      </c>
      <c r="D7" s="114">
        <v>1665167.2600000002</v>
      </c>
      <c r="E7" s="100">
        <v>4661587</v>
      </c>
      <c r="F7" s="51">
        <v>6731551.2999999998</v>
      </c>
      <c r="G7" s="52">
        <v>3273030.3</v>
      </c>
      <c r="H7" s="51">
        <v>16331335.859999999</v>
      </c>
      <c r="I7" s="51">
        <v>3731510.3</v>
      </c>
      <c r="J7" s="51">
        <v>20062846.16</v>
      </c>
      <c r="K7" s="51">
        <v>35724847</v>
      </c>
      <c r="L7" s="51">
        <v>1260430.6000000001</v>
      </c>
      <c r="M7" s="51">
        <v>36985277.600000001</v>
      </c>
      <c r="N7" s="51">
        <v>6972958</v>
      </c>
      <c r="O7" s="51">
        <v>43958235.600000001</v>
      </c>
      <c r="P7" s="51">
        <v>64021081.760000005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21</v>
      </c>
      <c r="C8" s="54" t="s">
        <v>60</v>
      </c>
      <c r="D8" s="51">
        <v>1718253</v>
      </c>
      <c r="E8" s="100">
        <v>4858935</v>
      </c>
      <c r="F8" s="51">
        <v>6082361</v>
      </c>
      <c r="G8" s="52">
        <v>3817475</v>
      </c>
      <c r="H8" s="51">
        <v>16477024</v>
      </c>
      <c r="I8" s="51">
        <v>2813901</v>
      </c>
      <c r="J8" s="51">
        <v>19290925</v>
      </c>
      <c r="K8" s="51">
        <v>37298389</v>
      </c>
      <c r="L8" s="51">
        <v>1321980</v>
      </c>
      <c r="M8" s="51">
        <v>38620369</v>
      </c>
      <c r="N8" s="51">
        <v>6638355</v>
      </c>
      <c r="O8" s="51">
        <v>45258724</v>
      </c>
      <c r="P8" s="51">
        <v>64549649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22</v>
      </c>
      <c r="C9" s="54" t="s">
        <v>60</v>
      </c>
      <c r="D9" s="51">
        <v>1723921</v>
      </c>
      <c r="E9" s="52">
        <v>5125333</v>
      </c>
      <c r="F9" s="51">
        <v>5881902</v>
      </c>
      <c r="G9" s="51">
        <v>4003561</v>
      </c>
      <c r="H9" s="51">
        <v>16734718</v>
      </c>
      <c r="I9" s="51">
        <v>2690132</v>
      </c>
      <c r="J9" s="51">
        <v>19424850</v>
      </c>
      <c r="K9" s="51">
        <v>36280089</v>
      </c>
      <c r="L9" s="51">
        <v>1110333</v>
      </c>
      <c r="M9" s="51">
        <v>37390421</v>
      </c>
      <c r="N9" s="51">
        <v>7103879</v>
      </c>
      <c r="O9" s="51">
        <v>44494300</v>
      </c>
      <c r="P9" s="52">
        <v>63929150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23</v>
      </c>
      <c r="C10" s="57" t="s">
        <v>60</v>
      </c>
      <c r="D10" s="59">
        <v>1790197</v>
      </c>
      <c r="E10" s="59">
        <v>4970249</v>
      </c>
      <c r="F10" s="59">
        <v>6438159</v>
      </c>
      <c r="G10" s="59">
        <v>3355828</v>
      </c>
      <c r="H10" s="59">
        <v>16554433</v>
      </c>
      <c r="I10" s="59">
        <v>2104917</v>
      </c>
      <c r="J10" s="59">
        <v>18659350</v>
      </c>
      <c r="K10" s="59">
        <v>37686559</v>
      </c>
      <c r="L10" s="59">
        <v>1076512</v>
      </c>
      <c r="M10" s="59">
        <v>38763071</v>
      </c>
      <c r="N10" s="59">
        <v>7795004</v>
      </c>
      <c r="O10" s="59">
        <v>46558075</v>
      </c>
      <c r="P10" s="58">
        <v>65217425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95" t="s">
        <v>69</v>
      </c>
      <c r="B11" s="49">
        <v>1</v>
      </c>
      <c r="C11" s="54" t="s">
        <v>70</v>
      </c>
      <c r="D11" s="115">
        <v>193558</v>
      </c>
      <c r="E11" s="52">
        <v>484182</v>
      </c>
      <c r="F11" s="51">
        <v>506094</v>
      </c>
      <c r="G11" s="51">
        <v>392037</v>
      </c>
      <c r="H11" s="51">
        <f t="shared" ref="H11:H30" si="0">SUM(D11:G11)</f>
        <v>1575871</v>
      </c>
      <c r="I11" s="51">
        <v>202866</v>
      </c>
      <c r="J11" s="51">
        <f t="shared" ref="J11:J30" si="1">H11+I11</f>
        <v>1778737</v>
      </c>
      <c r="K11" s="51">
        <v>3295753</v>
      </c>
      <c r="L11" s="51">
        <v>122893</v>
      </c>
      <c r="M11" s="51">
        <f t="shared" ref="M11:M30" si="2">K11+L11</f>
        <v>3418646</v>
      </c>
      <c r="N11" s="51">
        <v>733964</v>
      </c>
      <c r="O11" s="51">
        <f t="shared" ref="O11:O30" si="3">M11+N11</f>
        <v>4152610</v>
      </c>
      <c r="P11" s="51">
        <f t="shared" ref="P11:P30" si="4">J11+O11</f>
        <v>5931347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53"/>
      <c r="B12" s="49">
        <v>2</v>
      </c>
      <c r="C12" s="54"/>
      <c r="D12" s="107">
        <v>113770</v>
      </c>
      <c r="E12" s="52">
        <v>377168</v>
      </c>
      <c r="F12" s="51">
        <v>535325</v>
      </c>
      <c r="G12" s="51">
        <v>303562</v>
      </c>
      <c r="H12" s="51">
        <f t="shared" si="0"/>
        <v>1329825</v>
      </c>
      <c r="I12" s="51">
        <v>170861</v>
      </c>
      <c r="J12" s="51">
        <f t="shared" si="1"/>
        <v>1500686</v>
      </c>
      <c r="K12" s="51">
        <v>3400045</v>
      </c>
      <c r="L12" s="51">
        <v>94745</v>
      </c>
      <c r="M12" s="51">
        <f t="shared" si="2"/>
        <v>3494790</v>
      </c>
      <c r="N12" s="51">
        <v>635982</v>
      </c>
      <c r="O12" s="51">
        <f t="shared" si="3"/>
        <v>4130772</v>
      </c>
      <c r="P12" s="51">
        <f t="shared" si="4"/>
        <v>5631458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96"/>
      <c r="B13" s="49">
        <v>3</v>
      </c>
      <c r="C13" s="54"/>
      <c r="D13" s="107">
        <v>132819</v>
      </c>
      <c r="E13" s="52">
        <v>452886</v>
      </c>
      <c r="F13" s="51">
        <v>530524</v>
      </c>
      <c r="G13" s="51">
        <v>292497</v>
      </c>
      <c r="H13" s="51">
        <f t="shared" si="0"/>
        <v>1408726</v>
      </c>
      <c r="I13" s="51">
        <v>193044</v>
      </c>
      <c r="J13" s="51">
        <f t="shared" si="1"/>
        <v>1601770</v>
      </c>
      <c r="K13" s="51">
        <v>3369680</v>
      </c>
      <c r="L13" s="51">
        <v>125663</v>
      </c>
      <c r="M13" s="51">
        <f t="shared" si="2"/>
        <v>3495343</v>
      </c>
      <c r="N13" s="51">
        <v>664041</v>
      </c>
      <c r="O13" s="51">
        <f t="shared" si="3"/>
        <v>4159384</v>
      </c>
      <c r="P13" s="51">
        <f t="shared" si="4"/>
        <v>5761154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96"/>
      <c r="B14" s="49">
        <v>4</v>
      </c>
      <c r="C14" s="54"/>
      <c r="D14" s="107">
        <v>130508</v>
      </c>
      <c r="E14" s="52">
        <v>395607</v>
      </c>
      <c r="F14" s="51">
        <v>628570</v>
      </c>
      <c r="G14" s="51">
        <v>296564</v>
      </c>
      <c r="H14" s="51">
        <f t="shared" si="0"/>
        <v>1451249</v>
      </c>
      <c r="I14" s="51">
        <v>163356</v>
      </c>
      <c r="J14" s="51">
        <f t="shared" si="1"/>
        <v>1614605</v>
      </c>
      <c r="K14" s="51">
        <v>2873733</v>
      </c>
      <c r="L14" s="51">
        <v>81784</v>
      </c>
      <c r="M14" s="51">
        <f t="shared" si="2"/>
        <v>2955517</v>
      </c>
      <c r="N14" s="51">
        <v>702892</v>
      </c>
      <c r="O14" s="51">
        <f t="shared" si="3"/>
        <v>3658409</v>
      </c>
      <c r="P14" s="51">
        <f t="shared" si="4"/>
        <v>5273014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53"/>
      <c r="B15" s="49">
        <v>5</v>
      </c>
      <c r="C15" s="54"/>
      <c r="D15" s="107">
        <v>110378</v>
      </c>
      <c r="E15" s="52">
        <v>396218</v>
      </c>
      <c r="F15" s="51">
        <v>721785</v>
      </c>
      <c r="G15" s="51">
        <v>352892</v>
      </c>
      <c r="H15" s="51">
        <f t="shared" si="0"/>
        <v>1581273</v>
      </c>
      <c r="I15" s="51">
        <v>178115</v>
      </c>
      <c r="J15" s="51">
        <f t="shared" si="1"/>
        <v>1759388</v>
      </c>
      <c r="K15" s="51">
        <v>3117103</v>
      </c>
      <c r="L15" s="51">
        <v>87712</v>
      </c>
      <c r="M15" s="51">
        <f t="shared" si="2"/>
        <v>3204815</v>
      </c>
      <c r="N15" s="51">
        <v>37117</v>
      </c>
      <c r="O15" s="51">
        <f t="shared" si="3"/>
        <v>3241932</v>
      </c>
      <c r="P15" s="52">
        <f t="shared" si="4"/>
        <v>5001320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53"/>
      <c r="B16" s="49">
        <v>6</v>
      </c>
      <c r="C16" s="54"/>
      <c r="D16" s="107">
        <v>133521</v>
      </c>
      <c r="E16" s="52">
        <v>375619</v>
      </c>
      <c r="F16" s="51">
        <v>431238</v>
      </c>
      <c r="G16" s="51">
        <v>279228</v>
      </c>
      <c r="H16" s="51">
        <f t="shared" si="0"/>
        <v>1219606</v>
      </c>
      <c r="I16" s="51">
        <v>166569</v>
      </c>
      <c r="J16" s="51">
        <f t="shared" si="1"/>
        <v>1386175</v>
      </c>
      <c r="K16" s="51">
        <v>3056414</v>
      </c>
      <c r="L16" s="51">
        <v>101573</v>
      </c>
      <c r="M16" s="51">
        <f t="shared" si="2"/>
        <v>3157987</v>
      </c>
      <c r="N16" s="51">
        <v>768824</v>
      </c>
      <c r="O16" s="51">
        <f t="shared" si="3"/>
        <v>3926811</v>
      </c>
      <c r="P16" s="51">
        <f t="shared" si="4"/>
        <v>5312986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3"/>
      <c r="B17" s="49">
        <v>7</v>
      </c>
      <c r="C17" s="54"/>
      <c r="D17" s="107">
        <v>142500</v>
      </c>
      <c r="E17" s="52">
        <v>347947</v>
      </c>
      <c r="F17" s="51">
        <v>467521</v>
      </c>
      <c r="G17" s="51">
        <v>251028</v>
      </c>
      <c r="H17" s="51">
        <f t="shared" si="0"/>
        <v>1208996</v>
      </c>
      <c r="I17" s="51">
        <v>157129</v>
      </c>
      <c r="J17" s="51">
        <f t="shared" si="1"/>
        <v>1366125</v>
      </c>
      <c r="K17" s="51">
        <v>2786223</v>
      </c>
      <c r="L17" s="51">
        <v>100664</v>
      </c>
      <c r="M17" s="51">
        <f t="shared" si="2"/>
        <v>2886887</v>
      </c>
      <c r="N17" s="51">
        <v>638639</v>
      </c>
      <c r="O17" s="51">
        <f t="shared" si="3"/>
        <v>3525526</v>
      </c>
      <c r="P17" s="52">
        <f t="shared" si="4"/>
        <v>4891651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3"/>
      <c r="B18" s="49">
        <v>8</v>
      </c>
      <c r="C18" s="54"/>
      <c r="D18" s="107">
        <v>160227</v>
      </c>
      <c r="E18" s="52">
        <v>471909</v>
      </c>
      <c r="F18" s="51">
        <v>553137</v>
      </c>
      <c r="G18" s="51">
        <v>261532</v>
      </c>
      <c r="H18" s="51">
        <f t="shared" si="0"/>
        <v>1446805</v>
      </c>
      <c r="I18" s="51">
        <v>216576</v>
      </c>
      <c r="J18" s="51">
        <f t="shared" si="1"/>
        <v>1663381</v>
      </c>
      <c r="K18" s="51">
        <v>3005311</v>
      </c>
      <c r="L18" s="51">
        <v>85950</v>
      </c>
      <c r="M18" s="51">
        <f t="shared" si="2"/>
        <v>3091261</v>
      </c>
      <c r="N18" s="51">
        <v>742566</v>
      </c>
      <c r="O18" s="51">
        <f t="shared" si="3"/>
        <v>3833827</v>
      </c>
      <c r="P18" s="52">
        <f t="shared" si="4"/>
        <v>5497208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/>
      <c r="B19" s="49">
        <v>9</v>
      </c>
      <c r="C19" s="54"/>
      <c r="D19" s="107">
        <v>132869</v>
      </c>
      <c r="E19" s="52">
        <v>348983</v>
      </c>
      <c r="F19" s="51">
        <v>477845</v>
      </c>
      <c r="G19" s="51">
        <v>215062</v>
      </c>
      <c r="H19" s="51">
        <f t="shared" si="0"/>
        <v>1174759</v>
      </c>
      <c r="I19" s="51">
        <v>177291</v>
      </c>
      <c r="J19" s="51">
        <f t="shared" si="1"/>
        <v>1352050</v>
      </c>
      <c r="K19" s="51">
        <v>3068266</v>
      </c>
      <c r="L19" s="51">
        <v>66237</v>
      </c>
      <c r="M19" s="51">
        <f t="shared" si="2"/>
        <v>3134503</v>
      </c>
      <c r="N19" s="51">
        <v>711256</v>
      </c>
      <c r="O19" s="51">
        <f t="shared" si="3"/>
        <v>3845759</v>
      </c>
      <c r="P19" s="52">
        <f t="shared" si="4"/>
        <v>5197809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10</v>
      </c>
      <c r="C20" s="54"/>
      <c r="D20" s="107">
        <v>148319</v>
      </c>
      <c r="E20" s="52">
        <v>344656</v>
      </c>
      <c r="F20" s="51">
        <v>462533</v>
      </c>
      <c r="G20" s="51">
        <v>229254</v>
      </c>
      <c r="H20" s="51">
        <f t="shared" si="0"/>
        <v>1184762</v>
      </c>
      <c r="I20" s="51">
        <v>179770</v>
      </c>
      <c r="J20" s="51">
        <f t="shared" si="1"/>
        <v>1364532</v>
      </c>
      <c r="K20" s="51">
        <v>3150924</v>
      </c>
      <c r="L20" s="51">
        <v>64651</v>
      </c>
      <c r="M20" s="51">
        <f t="shared" si="2"/>
        <v>3215575</v>
      </c>
      <c r="N20" s="51">
        <v>737634</v>
      </c>
      <c r="O20" s="51">
        <f t="shared" si="3"/>
        <v>3953209</v>
      </c>
      <c r="P20" s="52">
        <f t="shared" si="4"/>
        <v>5317741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/>
      <c r="B21" s="49">
        <v>11</v>
      </c>
      <c r="C21" s="54"/>
      <c r="D21" s="107">
        <v>137592</v>
      </c>
      <c r="E21" s="52">
        <v>464440</v>
      </c>
      <c r="F21" s="51">
        <v>538515</v>
      </c>
      <c r="G21" s="51">
        <v>219287</v>
      </c>
      <c r="H21" s="51">
        <f t="shared" si="0"/>
        <v>1359834</v>
      </c>
      <c r="I21" s="51">
        <v>163449</v>
      </c>
      <c r="J21" s="51">
        <f t="shared" si="1"/>
        <v>1523283</v>
      </c>
      <c r="K21" s="51">
        <v>3217143</v>
      </c>
      <c r="L21" s="51">
        <v>71832</v>
      </c>
      <c r="M21" s="51">
        <f t="shared" si="2"/>
        <v>3288975</v>
      </c>
      <c r="N21" s="51">
        <v>697252</v>
      </c>
      <c r="O21" s="51">
        <f t="shared" si="3"/>
        <v>3986227</v>
      </c>
      <c r="P21" s="52">
        <f t="shared" si="4"/>
        <v>5509510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12</v>
      </c>
      <c r="C22" s="54"/>
      <c r="D22" s="107">
        <v>254136</v>
      </c>
      <c r="E22" s="52">
        <v>510634</v>
      </c>
      <c r="F22" s="51">
        <v>585072</v>
      </c>
      <c r="G22" s="51">
        <v>262885</v>
      </c>
      <c r="H22" s="51">
        <f t="shared" si="0"/>
        <v>1612727</v>
      </c>
      <c r="I22" s="51">
        <v>135891</v>
      </c>
      <c r="J22" s="51">
        <f t="shared" si="1"/>
        <v>1748618</v>
      </c>
      <c r="K22" s="51">
        <v>3345964</v>
      </c>
      <c r="L22" s="51">
        <v>72808</v>
      </c>
      <c r="M22" s="51">
        <f t="shared" si="2"/>
        <v>3418772</v>
      </c>
      <c r="N22" s="51">
        <v>724837</v>
      </c>
      <c r="O22" s="51">
        <f t="shared" si="3"/>
        <v>4143609</v>
      </c>
      <c r="P22" s="52">
        <f t="shared" si="4"/>
        <v>5892227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 t="s">
        <v>80</v>
      </c>
      <c r="B23" s="49">
        <v>1</v>
      </c>
      <c r="C23" s="60" t="s">
        <v>61</v>
      </c>
      <c r="D23" s="107">
        <v>170492.9</v>
      </c>
      <c r="E23" s="51">
        <v>413760.19999999995</v>
      </c>
      <c r="F23" s="51">
        <v>618990.80000000005</v>
      </c>
      <c r="G23" s="51">
        <v>280338.8</v>
      </c>
      <c r="H23" s="51">
        <f t="shared" si="0"/>
        <v>1483582.7</v>
      </c>
      <c r="I23" s="51">
        <v>136368.70000000001</v>
      </c>
      <c r="J23" s="51">
        <f t="shared" si="1"/>
        <v>1619951.4</v>
      </c>
      <c r="K23" s="51">
        <v>3217401.7</v>
      </c>
      <c r="L23" s="51">
        <v>59553.500000000007</v>
      </c>
      <c r="M23" s="51">
        <f t="shared" si="2"/>
        <v>3276955.2</v>
      </c>
      <c r="N23" s="51">
        <v>691505.50000000012</v>
      </c>
      <c r="O23" s="51">
        <f t="shared" si="3"/>
        <v>3968460.7</v>
      </c>
      <c r="P23" s="52">
        <f t="shared" si="4"/>
        <v>5588412.0999999996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2</v>
      </c>
      <c r="C24" s="60"/>
      <c r="D24" s="107">
        <v>122335.3</v>
      </c>
      <c r="E24" s="51">
        <v>401502.89999999997</v>
      </c>
      <c r="F24" s="51">
        <v>516696.9</v>
      </c>
      <c r="G24" s="51">
        <v>204691.8</v>
      </c>
      <c r="H24" s="51">
        <f t="shared" si="0"/>
        <v>1245226.8999999999</v>
      </c>
      <c r="I24" s="51">
        <v>73807.900000000009</v>
      </c>
      <c r="J24" s="51">
        <f t="shared" si="1"/>
        <v>1319034.7999999998</v>
      </c>
      <c r="K24" s="51">
        <v>3135471.9999999995</v>
      </c>
      <c r="L24" s="51">
        <v>89158.2</v>
      </c>
      <c r="M24" s="51">
        <f t="shared" si="2"/>
        <v>3224630.1999999997</v>
      </c>
      <c r="N24" s="51">
        <v>624831</v>
      </c>
      <c r="O24" s="51">
        <f t="shared" si="3"/>
        <v>3849461.1999999997</v>
      </c>
      <c r="P24" s="52">
        <f t="shared" si="4"/>
        <v>5168496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ht="16.5" customHeight="1" x14ac:dyDescent="0.15">
      <c r="A25" s="53"/>
      <c r="B25" s="49">
        <v>3</v>
      </c>
      <c r="C25" s="60"/>
      <c r="D25" s="107">
        <v>139853.79999999999</v>
      </c>
      <c r="E25" s="51">
        <v>386869.6</v>
      </c>
      <c r="F25" s="118">
        <v>597604.69999999995</v>
      </c>
      <c r="G25" s="51">
        <v>229896.59999999998</v>
      </c>
      <c r="H25" s="51">
        <f t="shared" si="0"/>
        <v>1354224.6999999997</v>
      </c>
      <c r="I25" s="51">
        <v>134472.20000000001</v>
      </c>
      <c r="J25" s="51">
        <f t="shared" si="1"/>
        <v>1488696.8999999997</v>
      </c>
      <c r="K25" s="51">
        <v>2816963.1000000006</v>
      </c>
      <c r="L25" s="51">
        <v>71997.899999999994</v>
      </c>
      <c r="M25" s="51">
        <f t="shared" si="2"/>
        <v>2888961.0000000005</v>
      </c>
      <c r="N25" s="51">
        <v>706524</v>
      </c>
      <c r="O25" s="51">
        <f t="shared" si="3"/>
        <v>3595485.0000000005</v>
      </c>
      <c r="P25" s="52">
        <f t="shared" si="4"/>
        <v>5084181.9000000004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</row>
    <row r="26" spans="1:35" ht="16.5" customHeight="1" x14ac:dyDescent="0.15">
      <c r="A26" s="53"/>
      <c r="B26" s="49">
        <v>4</v>
      </c>
      <c r="C26" s="60"/>
      <c r="D26" s="107">
        <v>136691.60000000003</v>
      </c>
      <c r="E26" s="51">
        <v>643325.6</v>
      </c>
      <c r="F26" s="118">
        <v>672298.5</v>
      </c>
      <c r="G26" s="51">
        <v>407943.29999999993</v>
      </c>
      <c r="H26" s="51">
        <f t="shared" si="0"/>
        <v>1860259</v>
      </c>
      <c r="I26" s="51">
        <v>169013.7</v>
      </c>
      <c r="J26" s="51">
        <f t="shared" si="1"/>
        <v>2029272.7</v>
      </c>
      <c r="K26" s="51">
        <v>3157480.9000000004</v>
      </c>
      <c r="L26" s="51">
        <v>82914.5</v>
      </c>
      <c r="M26" s="51">
        <f t="shared" si="2"/>
        <v>3240395.4000000004</v>
      </c>
      <c r="N26" s="51">
        <v>1226025.2000000002</v>
      </c>
      <c r="O26" s="51">
        <f t="shared" si="3"/>
        <v>4466420.6000000006</v>
      </c>
      <c r="P26" s="51">
        <f t="shared" si="4"/>
        <v>6495693.3000000007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</row>
    <row r="27" spans="1:35" x14ac:dyDescent="0.15">
      <c r="A27" s="53"/>
      <c r="B27" s="49">
        <v>5</v>
      </c>
      <c r="C27" s="60"/>
      <c r="D27" s="107">
        <v>184157.4</v>
      </c>
      <c r="E27" s="51">
        <v>770427</v>
      </c>
      <c r="F27" s="118">
        <v>917096.90000000014</v>
      </c>
      <c r="G27" s="51">
        <v>517955.6</v>
      </c>
      <c r="H27" s="51">
        <f t="shared" si="0"/>
        <v>2389636.9000000004</v>
      </c>
      <c r="I27" s="51">
        <v>182937.4</v>
      </c>
      <c r="J27" s="51">
        <f t="shared" si="1"/>
        <v>2572574.3000000003</v>
      </c>
      <c r="K27" s="51">
        <v>3298966.4999999995</v>
      </c>
      <c r="L27" s="124">
        <v>129981.3</v>
      </c>
      <c r="M27" s="51">
        <f t="shared" si="2"/>
        <v>3428947.7999999993</v>
      </c>
      <c r="N27" s="51">
        <v>1169825.9000000001</v>
      </c>
      <c r="O27" s="51">
        <f t="shared" si="3"/>
        <v>4598773.6999999993</v>
      </c>
      <c r="P27" s="52">
        <f t="shared" si="4"/>
        <v>7171348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</row>
    <row r="28" spans="1:35" x14ac:dyDescent="0.15">
      <c r="A28" s="53"/>
      <c r="B28" s="49">
        <v>6</v>
      </c>
      <c r="C28" s="60"/>
      <c r="D28" s="107">
        <v>152334.59999999998</v>
      </c>
      <c r="E28" s="51">
        <v>604895.89999999991</v>
      </c>
      <c r="F28" s="118">
        <v>690808.89999999991</v>
      </c>
      <c r="G28" s="51">
        <v>383613.5</v>
      </c>
      <c r="H28" s="51">
        <f t="shared" si="0"/>
        <v>1831652.9</v>
      </c>
      <c r="I28" s="51">
        <v>103765.5</v>
      </c>
      <c r="J28" s="51">
        <f t="shared" si="1"/>
        <v>1935418.4</v>
      </c>
      <c r="K28" s="51">
        <v>2883780.8000000003</v>
      </c>
      <c r="L28" s="124">
        <v>109235.79999999999</v>
      </c>
      <c r="M28" s="51">
        <f t="shared" si="2"/>
        <v>2993016.6</v>
      </c>
      <c r="N28" s="51">
        <v>1029482.4999999999</v>
      </c>
      <c r="O28" s="51">
        <f t="shared" si="3"/>
        <v>4022499.1</v>
      </c>
      <c r="P28" s="51">
        <f t="shared" si="4"/>
        <v>5957917.5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</row>
    <row r="29" spans="1:35" x14ac:dyDescent="0.15">
      <c r="A29" s="53"/>
      <c r="B29" s="49">
        <v>7</v>
      </c>
      <c r="C29" s="60"/>
      <c r="D29" s="107">
        <v>169459.20000000001</v>
      </c>
      <c r="E29" s="51">
        <v>655559.70000000007</v>
      </c>
      <c r="F29" s="118">
        <v>791463.5</v>
      </c>
      <c r="G29" s="51">
        <v>493034.9</v>
      </c>
      <c r="H29" s="51">
        <f t="shared" si="0"/>
        <v>2109517.3000000003</v>
      </c>
      <c r="I29" s="51">
        <v>149678.80000000002</v>
      </c>
      <c r="J29" s="51">
        <f t="shared" si="1"/>
        <v>2259196.1</v>
      </c>
      <c r="K29" s="51">
        <v>3031551</v>
      </c>
      <c r="L29" s="124">
        <v>111336.4</v>
      </c>
      <c r="M29" s="51">
        <f t="shared" si="2"/>
        <v>3142887.4</v>
      </c>
      <c r="N29" s="124">
        <v>1233890.4999999998</v>
      </c>
      <c r="O29" s="51">
        <f t="shared" si="3"/>
        <v>4376777.8999999994</v>
      </c>
      <c r="P29" s="52">
        <f t="shared" si="4"/>
        <v>6635974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</row>
    <row r="30" spans="1:35" x14ac:dyDescent="0.15">
      <c r="A30" s="55"/>
      <c r="B30" s="56">
        <v>8</v>
      </c>
      <c r="C30" s="109"/>
      <c r="D30" s="116">
        <v>170169.19999999998</v>
      </c>
      <c r="E30" s="59">
        <v>877551.69999999984</v>
      </c>
      <c r="F30" s="119">
        <v>655585.1</v>
      </c>
      <c r="G30" s="59">
        <v>374143.1</v>
      </c>
      <c r="H30" s="59">
        <f t="shared" si="0"/>
        <v>2077449.0999999996</v>
      </c>
      <c r="I30" s="59">
        <v>145620.69999999998</v>
      </c>
      <c r="J30" s="59">
        <f t="shared" si="1"/>
        <v>2223069.7999999998</v>
      </c>
      <c r="K30" s="59">
        <v>2814385.3</v>
      </c>
      <c r="L30" s="125">
        <v>89715.3</v>
      </c>
      <c r="M30" s="59">
        <f t="shared" si="2"/>
        <v>2904100.5999999996</v>
      </c>
      <c r="N30" s="125">
        <v>1187066.0999999999</v>
      </c>
      <c r="O30" s="59">
        <f t="shared" si="3"/>
        <v>4091166.6999999993</v>
      </c>
      <c r="P30" s="58">
        <f t="shared" si="4"/>
        <v>6314236.4999999991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</row>
    <row r="31" spans="1:35" x14ac:dyDescent="0.15">
      <c r="A31" s="71"/>
      <c r="B31" s="71"/>
      <c r="C31" s="72" t="s">
        <v>71</v>
      </c>
      <c r="D31" s="73" t="s">
        <v>72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</row>
    <row r="32" spans="1:35" x14ac:dyDescent="0.15"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4:35" x14ac:dyDescent="0.15">
      <c r="D33" s="110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4:35" x14ac:dyDescent="0.15">
      <c r="D34" s="110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4:35" x14ac:dyDescent="0.15">
      <c r="D35" s="110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4:35" x14ac:dyDescent="0.15">
      <c r="D36" s="110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4:35" x14ac:dyDescent="0.15">
      <c r="D37" s="110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4:35" x14ac:dyDescent="0.15">
      <c r="D38" s="110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4:35" x14ac:dyDescent="0.15">
      <c r="D39" s="110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4:35" x14ac:dyDescent="0.15">
      <c r="D40" s="110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4:35" x14ac:dyDescent="0.15">
      <c r="D41" s="110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4:35" x14ac:dyDescent="0.15">
      <c r="D42" s="110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4:35" x14ac:dyDescent="0.15">
      <c r="D43" s="110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</row>
    <row r="44" spans="4:35" x14ac:dyDescent="0.15">
      <c r="D44" s="110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4:35" x14ac:dyDescent="0.15">
      <c r="D45" s="77"/>
      <c r="E45" s="97"/>
      <c r="F45" s="98"/>
      <c r="G45" s="97"/>
      <c r="H45" s="111"/>
      <c r="I45" s="97"/>
      <c r="J45" s="111"/>
      <c r="K45" s="111"/>
      <c r="L45" s="111"/>
      <c r="M45" s="111"/>
      <c r="N45" s="97"/>
      <c r="O45" s="111"/>
      <c r="P45" s="111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</row>
    <row r="46" spans="4:35" x14ac:dyDescent="0.15">
      <c r="D46" s="34"/>
      <c r="E46" s="97"/>
      <c r="F46" s="98"/>
      <c r="G46" s="97"/>
      <c r="H46" s="34"/>
      <c r="I46" s="34"/>
      <c r="J46" s="34"/>
      <c r="K46" s="34"/>
      <c r="L46" s="34"/>
      <c r="M46" s="34"/>
      <c r="N46" s="97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</row>
    <row r="47" spans="4:35" x14ac:dyDescent="0.15">
      <c r="D47" s="34"/>
      <c r="E47" s="97"/>
      <c r="F47" s="97"/>
      <c r="G47" s="97"/>
      <c r="H47" s="34"/>
      <c r="I47" s="34"/>
      <c r="J47" s="34"/>
      <c r="K47" s="34"/>
      <c r="L47" s="34"/>
      <c r="M47" s="34"/>
      <c r="N47" s="97"/>
    </row>
    <row r="48" spans="4:35" x14ac:dyDescent="0.15">
      <c r="D48" s="34"/>
      <c r="E48" s="97"/>
      <c r="F48" s="97"/>
      <c r="G48" s="97"/>
      <c r="H48" s="34"/>
      <c r="I48" s="34"/>
      <c r="J48" s="34"/>
      <c r="K48" s="34"/>
      <c r="L48" s="34"/>
      <c r="M48" s="34"/>
      <c r="N48" s="34"/>
    </row>
    <row r="49" spans="4:14" x14ac:dyDescent="0.15">
      <c r="D49" s="34"/>
      <c r="E49" s="97"/>
      <c r="F49" s="97"/>
      <c r="G49" s="34"/>
      <c r="H49" s="34"/>
      <c r="I49" s="34"/>
      <c r="J49" s="34"/>
      <c r="K49" s="34"/>
      <c r="L49" s="34"/>
      <c r="M49" s="34"/>
      <c r="N49" s="34"/>
    </row>
    <row r="50" spans="4:14" x14ac:dyDescent="0.15">
      <c r="D50" s="34"/>
      <c r="E50" s="34"/>
      <c r="F50" s="97"/>
      <c r="G50" s="34"/>
      <c r="H50" s="34"/>
      <c r="I50" s="34"/>
      <c r="J50" s="34"/>
      <c r="K50" s="34"/>
      <c r="L50" s="34"/>
      <c r="M50" s="34"/>
      <c r="N50" s="34"/>
    </row>
    <row r="51" spans="4:14" x14ac:dyDescent="0.15">
      <c r="D51" s="34"/>
      <c r="E51" s="34"/>
      <c r="F51" s="97"/>
      <c r="G51" s="34"/>
      <c r="H51" s="34"/>
      <c r="I51" s="34"/>
      <c r="J51" s="34"/>
      <c r="K51" s="34"/>
      <c r="L51" s="34"/>
      <c r="M51" s="34"/>
      <c r="N5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2"/>
  <sheetViews>
    <sheetView zoomScale="75" workbookViewId="0"/>
  </sheetViews>
  <sheetFormatPr defaultColWidth="7.5" defaultRowHeight="12" x14ac:dyDescent="0.15"/>
  <cols>
    <col min="1" max="1" width="1.625" style="562" customWidth="1"/>
    <col min="2" max="2" width="4.125" style="562" customWidth="1"/>
    <col min="3" max="3" width="3.125" style="562" customWidth="1"/>
    <col min="4" max="4" width="2.625" style="562" customWidth="1"/>
    <col min="5" max="7" width="7.625" style="562" customWidth="1"/>
    <col min="8" max="8" width="9.125" style="562" customWidth="1"/>
    <col min="9" max="11" width="7.625" style="562" customWidth="1"/>
    <col min="12" max="12" width="9.125" style="562" customWidth="1"/>
    <col min="13" max="15" width="7.625" style="562" customWidth="1"/>
    <col min="16" max="16" width="9.125" style="562" customWidth="1"/>
    <col min="17" max="17" width="7.625" style="562" bestFit="1" customWidth="1"/>
    <col min="18" max="19" width="7.5" style="562"/>
    <col min="20" max="20" width="8.625" style="562" customWidth="1"/>
    <col min="21" max="16384" width="7.5" style="562"/>
  </cols>
  <sheetData>
    <row r="3" spans="2:21" x14ac:dyDescent="0.15">
      <c r="B3" s="562" t="s">
        <v>396</v>
      </c>
    </row>
    <row r="4" spans="2:21" x14ac:dyDescent="0.15">
      <c r="T4" s="563" t="s">
        <v>224</v>
      </c>
    </row>
    <row r="5" spans="2:21" ht="6" customHeight="1" x14ac:dyDescent="0.15">
      <c r="B5" s="564"/>
      <c r="C5" s="564"/>
      <c r="D5" s="564"/>
      <c r="E5" s="564"/>
      <c r="F5" s="564"/>
      <c r="G5" s="564"/>
      <c r="H5" s="564"/>
      <c r="I5" s="564"/>
      <c r="J5" s="564"/>
      <c r="K5" s="564"/>
      <c r="L5" s="564"/>
      <c r="M5" s="565"/>
      <c r="N5" s="565"/>
      <c r="O5" s="565"/>
      <c r="P5" s="565"/>
    </row>
    <row r="6" spans="2:21" ht="15" customHeight="1" x14ac:dyDescent="0.15">
      <c r="B6" s="160"/>
      <c r="C6" s="139" t="s">
        <v>168</v>
      </c>
      <c r="D6" s="140"/>
      <c r="E6" s="739">
        <v>4</v>
      </c>
      <c r="F6" s="740"/>
      <c r="G6" s="740"/>
      <c r="H6" s="741"/>
      <c r="I6" s="739">
        <v>3</v>
      </c>
      <c r="J6" s="740"/>
      <c r="K6" s="740"/>
      <c r="L6" s="741"/>
      <c r="M6" s="739">
        <v>2</v>
      </c>
      <c r="N6" s="740"/>
      <c r="O6" s="740"/>
      <c r="P6" s="741"/>
      <c r="Q6" s="739">
        <v>3</v>
      </c>
      <c r="R6" s="740"/>
      <c r="S6" s="740"/>
      <c r="T6" s="741"/>
    </row>
    <row r="7" spans="2:21" ht="15" customHeight="1" x14ac:dyDescent="0.15">
      <c r="B7" s="160"/>
      <c r="C7" s="155" t="s">
        <v>169</v>
      </c>
      <c r="D7" s="170"/>
      <c r="E7" s="739" t="s">
        <v>170</v>
      </c>
      <c r="F7" s="740"/>
      <c r="G7" s="740"/>
      <c r="H7" s="741"/>
      <c r="I7" s="739" t="s">
        <v>170</v>
      </c>
      <c r="J7" s="740"/>
      <c r="K7" s="740"/>
      <c r="L7" s="741"/>
      <c r="M7" s="739" t="s">
        <v>305</v>
      </c>
      <c r="N7" s="740"/>
      <c r="O7" s="740"/>
      <c r="P7" s="741"/>
      <c r="Q7" s="714" t="s">
        <v>172</v>
      </c>
      <c r="R7" s="715"/>
      <c r="S7" s="715"/>
      <c r="T7" s="716"/>
    </row>
    <row r="8" spans="2:21" ht="15" customHeight="1" x14ac:dyDescent="0.15">
      <c r="B8" s="153" t="s">
        <v>92</v>
      </c>
      <c r="C8" s="154"/>
      <c r="D8" s="166"/>
      <c r="E8" s="566" t="s">
        <v>233</v>
      </c>
      <c r="F8" s="567" t="s">
        <v>234</v>
      </c>
      <c r="G8" s="568" t="s">
        <v>174</v>
      </c>
      <c r="H8" s="567" t="s">
        <v>96</v>
      </c>
      <c r="I8" s="155" t="s">
        <v>233</v>
      </c>
      <c r="J8" s="264" t="s">
        <v>234</v>
      </c>
      <c r="K8" s="157" t="s">
        <v>174</v>
      </c>
      <c r="L8" s="264" t="s">
        <v>96</v>
      </c>
      <c r="M8" s="155" t="s">
        <v>233</v>
      </c>
      <c r="N8" s="264" t="s">
        <v>234</v>
      </c>
      <c r="O8" s="157" t="s">
        <v>174</v>
      </c>
      <c r="P8" s="264" t="s">
        <v>96</v>
      </c>
      <c r="Q8" s="155" t="s">
        <v>233</v>
      </c>
      <c r="R8" s="264" t="s">
        <v>234</v>
      </c>
      <c r="S8" s="157" t="s">
        <v>174</v>
      </c>
      <c r="T8" s="264" t="s">
        <v>96</v>
      </c>
    </row>
    <row r="9" spans="2:21" ht="15" customHeight="1" x14ac:dyDescent="0.15">
      <c r="B9" s="520" t="s">
        <v>0</v>
      </c>
      <c r="C9" s="569">
        <v>19</v>
      </c>
      <c r="D9" s="499" t="s">
        <v>1</v>
      </c>
      <c r="E9" s="570" t="s">
        <v>265</v>
      </c>
      <c r="F9" s="571" t="s">
        <v>265</v>
      </c>
      <c r="G9" s="572" t="s">
        <v>265</v>
      </c>
      <c r="H9" s="573">
        <v>74058</v>
      </c>
      <c r="I9" s="160">
        <v>2641</v>
      </c>
      <c r="J9" s="161">
        <v>3188</v>
      </c>
      <c r="K9" s="135">
        <v>2899</v>
      </c>
      <c r="L9" s="161">
        <v>280564</v>
      </c>
      <c r="M9" s="160">
        <v>1297</v>
      </c>
      <c r="N9" s="160">
        <v>1661</v>
      </c>
      <c r="O9" s="160">
        <v>1414</v>
      </c>
      <c r="P9" s="160">
        <v>4006648</v>
      </c>
      <c r="Q9" s="160">
        <v>2138</v>
      </c>
      <c r="R9" s="161">
        <v>2678</v>
      </c>
      <c r="S9" s="135">
        <v>2438</v>
      </c>
      <c r="T9" s="161">
        <v>124659</v>
      </c>
      <c r="U9" s="565"/>
    </row>
    <row r="10" spans="2:21" ht="15" customHeight="1" x14ac:dyDescent="0.15">
      <c r="B10" s="574"/>
      <c r="C10" s="569">
        <v>20</v>
      </c>
      <c r="D10" s="575"/>
      <c r="E10" s="570" t="s">
        <v>265</v>
      </c>
      <c r="F10" s="571" t="s">
        <v>265</v>
      </c>
      <c r="G10" s="572" t="s">
        <v>265</v>
      </c>
      <c r="H10" s="573">
        <v>70480</v>
      </c>
      <c r="I10" s="160">
        <v>2100</v>
      </c>
      <c r="J10" s="161">
        <v>3162</v>
      </c>
      <c r="K10" s="135">
        <v>2638</v>
      </c>
      <c r="L10" s="161">
        <v>385135</v>
      </c>
      <c r="M10" s="160">
        <v>1313</v>
      </c>
      <c r="N10" s="160">
        <v>1665</v>
      </c>
      <c r="O10" s="160">
        <v>1411</v>
      </c>
      <c r="P10" s="160">
        <v>4381560</v>
      </c>
      <c r="Q10" s="160">
        <v>1817</v>
      </c>
      <c r="R10" s="161">
        <v>2573</v>
      </c>
      <c r="S10" s="135">
        <v>2254</v>
      </c>
      <c r="T10" s="161">
        <v>99830</v>
      </c>
      <c r="U10" s="565"/>
    </row>
    <row r="11" spans="2:21" ht="15" customHeight="1" x14ac:dyDescent="0.15">
      <c r="B11" s="574"/>
      <c r="C11" s="569">
        <v>21</v>
      </c>
      <c r="D11" s="426"/>
      <c r="E11" s="570" t="s">
        <v>265</v>
      </c>
      <c r="F11" s="571" t="s">
        <v>265</v>
      </c>
      <c r="G11" s="572" t="s">
        <v>265</v>
      </c>
      <c r="H11" s="573">
        <v>82204</v>
      </c>
      <c r="I11" s="160">
        <v>2084</v>
      </c>
      <c r="J11" s="161">
        <v>2888</v>
      </c>
      <c r="K11" s="135">
        <v>2503</v>
      </c>
      <c r="L11" s="161">
        <v>338246</v>
      </c>
      <c r="M11" s="160">
        <v>1280</v>
      </c>
      <c r="N11" s="160">
        <v>1607</v>
      </c>
      <c r="O11" s="160">
        <v>1401</v>
      </c>
      <c r="P11" s="160">
        <v>4294522</v>
      </c>
      <c r="Q11" s="160">
        <v>1680</v>
      </c>
      <c r="R11" s="161">
        <v>2468</v>
      </c>
      <c r="S11" s="135">
        <v>2090</v>
      </c>
      <c r="T11" s="161">
        <v>171148</v>
      </c>
      <c r="U11" s="565"/>
    </row>
    <row r="12" spans="2:21" ht="15" customHeight="1" x14ac:dyDescent="0.15">
      <c r="B12" s="574"/>
      <c r="C12" s="569">
        <v>22</v>
      </c>
      <c r="D12" s="430"/>
      <c r="E12" s="571" t="s">
        <v>265</v>
      </c>
      <c r="F12" s="571" t="s">
        <v>265</v>
      </c>
      <c r="G12" s="571" t="s">
        <v>265</v>
      </c>
      <c r="H12" s="573">
        <v>73997</v>
      </c>
      <c r="I12" s="161">
        <v>2062</v>
      </c>
      <c r="J12" s="161">
        <v>2835</v>
      </c>
      <c r="K12" s="522">
        <v>2477</v>
      </c>
      <c r="L12" s="161">
        <v>358469</v>
      </c>
      <c r="M12" s="161">
        <v>1158</v>
      </c>
      <c r="N12" s="161">
        <v>1544</v>
      </c>
      <c r="O12" s="199">
        <v>1330</v>
      </c>
      <c r="P12" s="161">
        <v>3821182</v>
      </c>
      <c r="Q12" s="161">
        <v>1628</v>
      </c>
      <c r="R12" s="161">
        <v>2489</v>
      </c>
      <c r="S12" s="199">
        <v>2024</v>
      </c>
      <c r="T12" s="165">
        <v>261206</v>
      </c>
      <c r="U12" s="565"/>
    </row>
    <row r="13" spans="2:21" ht="15" customHeight="1" x14ac:dyDescent="0.15">
      <c r="B13" s="576"/>
      <c r="C13" s="577">
        <v>23</v>
      </c>
      <c r="D13" s="434"/>
      <c r="E13" s="578" t="s">
        <v>265</v>
      </c>
      <c r="F13" s="578" t="s">
        <v>265</v>
      </c>
      <c r="G13" s="578" t="s">
        <v>265</v>
      </c>
      <c r="H13" s="579">
        <v>85585</v>
      </c>
      <c r="I13" s="167">
        <v>1890</v>
      </c>
      <c r="J13" s="167">
        <v>2835</v>
      </c>
      <c r="K13" s="167">
        <v>2512.9036431755053</v>
      </c>
      <c r="L13" s="167">
        <v>376501.6</v>
      </c>
      <c r="M13" s="293">
        <v>1102.5</v>
      </c>
      <c r="N13" s="293">
        <v>1567.65</v>
      </c>
      <c r="O13" s="293">
        <v>1280.1135213893215</v>
      </c>
      <c r="P13" s="293">
        <v>3672841.1999999997</v>
      </c>
      <c r="Q13" s="293">
        <v>1851.05</v>
      </c>
      <c r="R13" s="293">
        <v>2381.0500000000002</v>
      </c>
      <c r="S13" s="293">
        <v>2034.8320123334265</v>
      </c>
      <c r="T13" s="315">
        <v>142385.29999999999</v>
      </c>
      <c r="U13" s="565"/>
    </row>
    <row r="14" spans="2:21" ht="15" customHeight="1" x14ac:dyDescent="0.15">
      <c r="B14" s="580" t="s">
        <v>397</v>
      </c>
      <c r="C14" s="581">
        <v>11</v>
      </c>
      <c r="D14" s="582" t="s">
        <v>373</v>
      </c>
      <c r="E14" s="583" t="s">
        <v>148</v>
      </c>
      <c r="F14" s="571" t="s">
        <v>148</v>
      </c>
      <c r="G14" s="571" t="s">
        <v>148</v>
      </c>
      <c r="H14" s="573">
        <v>3986</v>
      </c>
      <c r="I14" s="522">
        <v>2311</v>
      </c>
      <c r="J14" s="522">
        <v>2783</v>
      </c>
      <c r="K14" s="522">
        <v>2566</v>
      </c>
      <c r="L14" s="522">
        <v>34203.300000000003</v>
      </c>
      <c r="M14" s="573">
        <v>1260</v>
      </c>
      <c r="N14" s="573">
        <v>1470</v>
      </c>
      <c r="O14" s="573">
        <v>1364</v>
      </c>
      <c r="P14" s="199">
        <v>314686.3</v>
      </c>
      <c r="Q14" s="199">
        <v>1943</v>
      </c>
      <c r="R14" s="199">
        <v>2489</v>
      </c>
      <c r="S14" s="199">
        <v>2085</v>
      </c>
      <c r="T14" s="200">
        <v>18393</v>
      </c>
      <c r="U14" s="565"/>
    </row>
    <row r="15" spans="2:21" ht="15" customHeight="1" x14ac:dyDescent="0.15">
      <c r="B15" s="580"/>
      <c r="C15" s="581">
        <v>12</v>
      </c>
      <c r="D15" s="582"/>
      <c r="E15" s="571" t="s">
        <v>148</v>
      </c>
      <c r="F15" s="571" t="s">
        <v>148</v>
      </c>
      <c r="G15" s="583" t="s">
        <v>148</v>
      </c>
      <c r="H15" s="573">
        <v>6367</v>
      </c>
      <c r="I15" s="522">
        <v>2467.5</v>
      </c>
      <c r="J15" s="522">
        <v>2835</v>
      </c>
      <c r="K15" s="522">
        <v>2682.9630757014293</v>
      </c>
      <c r="L15" s="522">
        <v>59324</v>
      </c>
      <c r="M15" s="199">
        <v>1312.5</v>
      </c>
      <c r="N15" s="199">
        <v>1470</v>
      </c>
      <c r="O15" s="199">
        <v>1375.6584181216767</v>
      </c>
      <c r="P15" s="199">
        <v>366881.9</v>
      </c>
      <c r="Q15" s="199">
        <v>1995</v>
      </c>
      <c r="R15" s="199">
        <v>2467.5</v>
      </c>
      <c r="S15" s="199">
        <v>2142.4333609557357</v>
      </c>
      <c r="T15" s="200">
        <v>12118.7</v>
      </c>
      <c r="U15" s="565"/>
    </row>
    <row r="16" spans="2:21" ht="15" customHeight="1" x14ac:dyDescent="0.15">
      <c r="B16" s="580" t="s">
        <v>372</v>
      </c>
      <c r="C16" s="581">
        <v>1</v>
      </c>
      <c r="D16" s="582" t="s">
        <v>373</v>
      </c>
      <c r="E16" s="571" t="s">
        <v>148</v>
      </c>
      <c r="F16" s="571" t="s">
        <v>148</v>
      </c>
      <c r="G16" s="571" t="s">
        <v>148</v>
      </c>
      <c r="H16" s="573">
        <v>3854.3</v>
      </c>
      <c r="I16" s="522">
        <v>2310</v>
      </c>
      <c r="J16" s="522">
        <v>2835</v>
      </c>
      <c r="K16" s="522">
        <v>2579.31256341259</v>
      </c>
      <c r="L16" s="522">
        <v>37935</v>
      </c>
      <c r="M16" s="199">
        <v>1211</v>
      </c>
      <c r="N16" s="199">
        <v>1465</v>
      </c>
      <c r="O16" s="199">
        <v>1303</v>
      </c>
      <c r="P16" s="199">
        <v>236191.5</v>
      </c>
      <c r="Q16" s="199">
        <v>1942.5</v>
      </c>
      <c r="R16" s="199">
        <v>2467.5</v>
      </c>
      <c r="S16" s="199">
        <v>2074.838343589226</v>
      </c>
      <c r="T16" s="200">
        <v>13120.2</v>
      </c>
      <c r="U16" s="565"/>
    </row>
    <row r="17" spans="2:21" ht="15" customHeight="1" x14ac:dyDescent="0.15">
      <c r="B17" s="580"/>
      <c r="C17" s="581">
        <v>2</v>
      </c>
      <c r="D17" s="582"/>
      <c r="E17" s="571" t="s">
        <v>148</v>
      </c>
      <c r="F17" s="571" t="s">
        <v>148</v>
      </c>
      <c r="G17" s="571" t="s">
        <v>148</v>
      </c>
      <c r="H17" s="573">
        <v>2788.5</v>
      </c>
      <c r="I17" s="522">
        <v>2310</v>
      </c>
      <c r="J17" s="522">
        <v>2755.6200000000003</v>
      </c>
      <c r="K17" s="522">
        <v>2494.9340614473826</v>
      </c>
      <c r="L17" s="525">
        <v>30762</v>
      </c>
      <c r="M17" s="199">
        <v>1210.6500000000001</v>
      </c>
      <c r="N17" s="199">
        <v>1470</v>
      </c>
      <c r="O17" s="199">
        <v>1307.133240035623</v>
      </c>
      <c r="P17" s="199">
        <v>362417.6</v>
      </c>
      <c r="Q17" s="199">
        <v>2026.5</v>
      </c>
      <c r="R17" s="199">
        <v>2467.5</v>
      </c>
      <c r="S17" s="199">
        <v>2198.2481539292794</v>
      </c>
      <c r="T17" s="199">
        <v>12374.2</v>
      </c>
      <c r="U17" s="565"/>
    </row>
    <row r="18" spans="2:21" ht="15" customHeight="1" x14ac:dyDescent="0.15">
      <c r="B18" s="580"/>
      <c r="C18" s="581">
        <v>3</v>
      </c>
      <c r="D18" s="582"/>
      <c r="E18" s="571" t="s">
        <v>148</v>
      </c>
      <c r="F18" s="571" t="s">
        <v>148</v>
      </c>
      <c r="G18" s="571" t="s">
        <v>148</v>
      </c>
      <c r="H18" s="573">
        <v>4394.1000000000004</v>
      </c>
      <c r="I18" s="522">
        <v>2310</v>
      </c>
      <c r="J18" s="522">
        <v>2835</v>
      </c>
      <c r="K18" s="522">
        <v>2519.0900352479948</v>
      </c>
      <c r="L18" s="522">
        <v>30860.400000000001</v>
      </c>
      <c r="M18" s="199">
        <v>1210.6500000000001</v>
      </c>
      <c r="N18" s="199">
        <v>1470</v>
      </c>
      <c r="O18" s="199">
        <v>1327.2759663233428</v>
      </c>
      <c r="P18" s="199">
        <v>321064.90000000002</v>
      </c>
      <c r="Q18" s="199">
        <v>1995</v>
      </c>
      <c r="R18" s="199">
        <v>2310</v>
      </c>
      <c r="S18" s="199">
        <v>2188.1979374482062</v>
      </c>
      <c r="T18" s="200">
        <v>11481.3</v>
      </c>
      <c r="U18" s="565"/>
    </row>
    <row r="19" spans="2:21" ht="15" customHeight="1" x14ac:dyDescent="0.15">
      <c r="B19" s="580"/>
      <c r="C19" s="581">
        <v>4</v>
      </c>
      <c r="D19" s="582"/>
      <c r="E19" s="571" t="s">
        <v>148</v>
      </c>
      <c r="F19" s="571" t="s">
        <v>148</v>
      </c>
      <c r="G19" s="571" t="s">
        <v>148</v>
      </c>
      <c r="H19" s="573">
        <v>5743</v>
      </c>
      <c r="I19" s="522">
        <v>2257.5</v>
      </c>
      <c r="J19" s="525">
        <v>2625</v>
      </c>
      <c r="K19" s="522">
        <v>2477.4241482279226</v>
      </c>
      <c r="L19" s="525">
        <v>26329.1</v>
      </c>
      <c r="M19" s="199">
        <v>1208</v>
      </c>
      <c r="N19" s="200">
        <v>1470</v>
      </c>
      <c r="O19" s="199">
        <v>1299</v>
      </c>
      <c r="P19" s="199">
        <v>337324</v>
      </c>
      <c r="Q19" s="199">
        <v>1995</v>
      </c>
      <c r="R19" s="199">
        <v>2363</v>
      </c>
      <c r="S19" s="199">
        <v>2180</v>
      </c>
      <c r="T19" s="200">
        <v>14578</v>
      </c>
      <c r="U19" s="565"/>
    </row>
    <row r="20" spans="2:21" ht="15" customHeight="1" x14ac:dyDescent="0.15">
      <c r="B20" s="580"/>
      <c r="C20" s="581">
        <v>5</v>
      </c>
      <c r="D20" s="582"/>
      <c r="E20" s="571" t="s">
        <v>148</v>
      </c>
      <c r="F20" s="571" t="s">
        <v>148</v>
      </c>
      <c r="G20" s="583" t="s">
        <v>148</v>
      </c>
      <c r="H20" s="573">
        <v>5297</v>
      </c>
      <c r="I20" s="522">
        <v>2205</v>
      </c>
      <c r="J20" s="522">
        <v>2835</v>
      </c>
      <c r="K20" s="522">
        <v>2580.8796775752558</v>
      </c>
      <c r="L20" s="522">
        <v>27732</v>
      </c>
      <c r="M20" s="199">
        <v>1215.9000000000001</v>
      </c>
      <c r="N20" s="199">
        <v>1567.65</v>
      </c>
      <c r="O20" s="199">
        <v>1294.1292368872166</v>
      </c>
      <c r="P20" s="199">
        <v>293899.3</v>
      </c>
      <c r="Q20" s="199">
        <v>2026.5</v>
      </c>
      <c r="R20" s="199">
        <v>2362.5</v>
      </c>
      <c r="S20" s="199">
        <v>2131.7180184905919</v>
      </c>
      <c r="T20" s="200">
        <v>14037.8</v>
      </c>
      <c r="U20" s="565"/>
    </row>
    <row r="21" spans="2:21" ht="15" customHeight="1" x14ac:dyDescent="0.15">
      <c r="B21" s="580"/>
      <c r="C21" s="581">
        <v>6</v>
      </c>
      <c r="D21" s="582"/>
      <c r="E21" s="571" t="s">
        <v>148</v>
      </c>
      <c r="F21" s="571" t="s">
        <v>148</v>
      </c>
      <c r="G21" s="583" t="s">
        <v>148</v>
      </c>
      <c r="H21" s="573">
        <v>4070</v>
      </c>
      <c r="I21" s="522">
        <v>2100</v>
      </c>
      <c r="J21" s="522">
        <v>2572.5</v>
      </c>
      <c r="K21" s="522">
        <v>2338.5800497718787</v>
      </c>
      <c r="L21" s="522">
        <v>18704</v>
      </c>
      <c r="M21" s="199">
        <v>1134</v>
      </c>
      <c r="N21" s="199">
        <v>1365</v>
      </c>
      <c r="O21" s="199">
        <v>1232.2009801959593</v>
      </c>
      <c r="P21" s="199">
        <v>275818.90000000002</v>
      </c>
      <c r="Q21" s="199">
        <v>1942.5</v>
      </c>
      <c r="R21" s="199">
        <v>2278.5</v>
      </c>
      <c r="S21" s="199">
        <v>2057.1563365566844</v>
      </c>
      <c r="T21" s="199">
        <v>14587.6</v>
      </c>
      <c r="U21" s="565"/>
    </row>
    <row r="22" spans="2:21" ht="15" customHeight="1" x14ac:dyDescent="0.15">
      <c r="B22" s="580"/>
      <c r="C22" s="581">
        <v>7</v>
      </c>
      <c r="D22" s="582"/>
      <c r="E22" s="571" t="s">
        <v>148</v>
      </c>
      <c r="F22" s="571" t="s">
        <v>148</v>
      </c>
      <c r="G22" s="571" t="s">
        <v>148</v>
      </c>
      <c r="H22" s="573">
        <v>3510</v>
      </c>
      <c r="I22" s="522">
        <v>1890</v>
      </c>
      <c r="J22" s="522">
        <v>2677.5</v>
      </c>
      <c r="K22" s="522">
        <v>2340.2004648460202</v>
      </c>
      <c r="L22" s="522">
        <v>24414.6</v>
      </c>
      <c r="M22" s="199">
        <v>1128.75</v>
      </c>
      <c r="N22" s="199">
        <v>1365</v>
      </c>
      <c r="O22" s="199">
        <v>1212.6857406458225</v>
      </c>
      <c r="P22" s="199">
        <v>291402.8</v>
      </c>
      <c r="Q22" s="199">
        <v>1995</v>
      </c>
      <c r="R22" s="199">
        <v>2310</v>
      </c>
      <c r="S22" s="199">
        <v>2145.3430138754434</v>
      </c>
      <c r="T22" s="200">
        <v>11954.3</v>
      </c>
      <c r="U22" s="565"/>
    </row>
    <row r="23" spans="2:21" ht="15" customHeight="1" x14ac:dyDescent="0.15">
      <c r="B23" s="580"/>
      <c r="C23" s="581">
        <v>8</v>
      </c>
      <c r="D23" s="582"/>
      <c r="E23" s="571" t="s">
        <v>148</v>
      </c>
      <c r="F23" s="571" t="s">
        <v>148</v>
      </c>
      <c r="G23" s="571" t="s">
        <v>148</v>
      </c>
      <c r="H23" s="573">
        <v>4618</v>
      </c>
      <c r="I23" s="522">
        <v>2257.5</v>
      </c>
      <c r="J23" s="522">
        <v>2782.5</v>
      </c>
      <c r="K23" s="522">
        <v>2476.2512019230767</v>
      </c>
      <c r="L23" s="525">
        <v>30706.9</v>
      </c>
      <c r="M23" s="199">
        <v>1215.9000000000001</v>
      </c>
      <c r="N23" s="199">
        <v>1365</v>
      </c>
      <c r="O23" s="199">
        <v>1232.6705060776067</v>
      </c>
      <c r="P23" s="199">
        <v>338945.2</v>
      </c>
      <c r="Q23" s="199">
        <v>1942.5</v>
      </c>
      <c r="R23" s="199">
        <v>2499</v>
      </c>
      <c r="S23" s="199">
        <v>2154.4075670498087</v>
      </c>
      <c r="T23" s="199">
        <v>8305.1</v>
      </c>
      <c r="U23" s="565"/>
    </row>
    <row r="24" spans="2:21" ht="15" customHeight="1" x14ac:dyDescent="0.15">
      <c r="B24" s="580"/>
      <c r="C24" s="581">
        <v>9</v>
      </c>
      <c r="D24" s="582"/>
      <c r="E24" s="571" t="s">
        <v>148</v>
      </c>
      <c r="F24" s="571" t="s">
        <v>148</v>
      </c>
      <c r="G24" s="571" t="s">
        <v>148</v>
      </c>
      <c r="H24" s="573">
        <v>4165</v>
      </c>
      <c r="I24" s="522">
        <v>2284.8000000000002</v>
      </c>
      <c r="J24" s="522">
        <v>2782.5</v>
      </c>
      <c r="K24" s="522">
        <v>2585.3506130751166</v>
      </c>
      <c r="L24" s="525">
        <v>24499.899999999998</v>
      </c>
      <c r="M24" s="199">
        <v>1102.5</v>
      </c>
      <c r="N24" s="199">
        <v>1419.6000000000001</v>
      </c>
      <c r="O24" s="199">
        <v>1275.8279017741183</v>
      </c>
      <c r="P24" s="199">
        <v>270793.90000000002</v>
      </c>
      <c r="Q24" s="199">
        <v>1995</v>
      </c>
      <c r="R24" s="199">
        <v>2362.5</v>
      </c>
      <c r="S24" s="199">
        <v>2140.7274000000002</v>
      </c>
      <c r="T24" s="199">
        <v>9533.9</v>
      </c>
      <c r="U24" s="565"/>
    </row>
    <row r="25" spans="2:21" ht="15" customHeight="1" x14ac:dyDescent="0.15">
      <c r="B25" s="580"/>
      <c r="C25" s="581">
        <v>10</v>
      </c>
      <c r="D25" s="582"/>
      <c r="E25" s="571" t="s">
        <v>148</v>
      </c>
      <c r="F25" s="571" t="s">
        <v>148</v>
      </c>
      <c r="G25" s="571" t="s">
        <v>148</v>
      </c>
      <c r="H25" s="573">
        <v>5136.1000000000004</v>
      </c>
      <c r="I25" s="522">
        <v>2289</v>
      </c>
      <c r="J25" s="522">
        <v>2782.5</v>
      </c>
      <c r="K25" s="522">
        <v>2597.0378755000379</v>
      </c>
      <c r="L25" s="522">
        <v>26580.9</v>
      </c>
      <c r="M25" s="199">
        <v>1134</v>
      </c>
      <c r="N25" s="199">
        <v>1470</v>
      </c>
      <c r="O25" s="199">
        <v>1257.9820197511287</v>
      </c>
      <c r="P25" s="199">
        <v>278226.59999999998</v>
      </c>
      <c r="Q25" s="199">
        <v>2047.5</v>
      </c>
      <c r="R25" s="199">
        <v>2499</v>
      </c>
      <c r="S25" s="199">
        <v>2183.9061613817994</v>
      </c>
      <c r="T25" s="200">
        <v>13309.3</v>
      </c>
      <c r="U25" s="565"/>
    </row>
    <row r="26" spans="2:21" ht="15" customHeight="1" x14ac:dyDescent="0.15">
      <c r="B26" s="580"/>
      <c r="C26" s="581">
        <v>11</v>
      </c>
      <c r="D26" s="582"/>
      <c r="E26" s="571" t="s">
        <v>148</v>
      </c>
      <c r="F26" s="571" t="s">
        <v>148</v>
      </c>
      <c r="G26" s="571" t="s">
        <v>148</v>
      </c>
      <c r="H26" s="584">
        <v>17558</v>
      </c>
      <c r="I26" s="585">
        <v>2187.15</v>
      </c>
      <c r="J26" s="585">
        <v>2782.5</v>
      </c>
      <c r="K26" s="585">
        <v>2566.9394402743028</v>
      </c>
      <c r="L26" s="585">
        <v>34321.800000000003</v>
      </c>
      <c r="M26" s="441">
        <v>1207.5</v>
      </c>
      <c r="N26" s="441">
        <v>1419.6000000000001</v>
      </c>
      <c r="O26" s="441">
        <v>1289.7944946752025</v>
      </c>
      <c r="P26" s="441">
        <v>274839.3</v>
      </c>
      <c r="Q26" s="441">
        <v>1995</v>
      </c>
      <c r="R26" s="441">
        <v>2304.75</v>
      </c>
      <c r="S26" s="441">
        <v>2085.9103911346451</v>
      </c>
      <c r="T26" s="442">
        <v>10825.5</v>
      </c>
      <c r="U26" s="565"/>
    </row>
    <row r="27" spans="2:21" ht="15" customHeight="1" x14ac:dyDescent="0.15">
      <c r="B27" s="580"/>
      <c r="C27" s="581">
        <v>12</v>
      </c>
      <c r="D27" s="582"/>
      <c r="E27" s="571" t="s">
        <v>148</v>
      </c>
      <c r="F27" s="571" t="s">
        <v>148</v>
      </c>
      <c r="G27" s="571" t="s">
        <v>148</v>
      </c>
      <c r="H27" s="584">
        <v>24451.200000000001</v>
      </c>
      <c r="I27" s="585">
        <v>2289</v>
      </c>
      <c r="J27" s="585">
        <v>2782.5</v>
      </c>
      <c r="K27" s="585">
        <v>2435.9038611249898</v>
      </c>
      <c r="L27" s="585">
        <v>57237.7</v>
      </c>
      <c r="M27" s="441">
        <v>1216</v>
      </c>
      <c r="N27" s="441">
        <v>1374</v>
      </c>
      <c r="O27" s="441">
        <v>1284</v>
      </c>
      <c r="P27" s="441">
        <v>391917.7</v>
      </c>
      <c r="Q27" s="441">
        <v>1995</v>
      </c>
      <c r="R27" s="441">
        <v>2205</v>
      </c>
      <c r="S27" s="441">
        <v>2072</v>
      </c>
      <c r="T27" s="442">
        <v>8278.2000000000007</v>
      </c>
      <c r="U27" s="565"/>
    </row>
    <row r="28" spans="2:21" ht="15" customHeight="1" x14ac:dyDescent="0.15">
      <c r="B28" s="580" t="s">
        <v>374</v>
      </c>
      <c r="C28" s="581">
        <v>1</v>
      </c>
      <c r="D28" s="582" t="s">
        <v>373</v>
      </c>
      <c r="E28" s="571" t="s">
        <v>148</v>
      </c>
      <c r="F28" s="571" t="s">
        <v>148</v>
      </c>
      <c r="G28" s="571" t="s">
        <v>148</v>
      </c>
      <c r="H28" s="573">
        <v>5115</v>
      </c>
      <c r="I28" s="522">
        <v>2263.8000000000002</v>
      </c>
      <c r="J28" s="522">
        <v>2677.5</v>
      </c>
      <c r="K28" s="522">
        <v>2420.1689646201871</v>
      </c>
      <c r="L28" s="522">
        <v>36753.599999999999</v>
      </c>
      <c r="M28" s="199">
        <v>1215.9000000000001</v>
      </c>
      <c r="N28" s="199">
        <v>1365</v>
      </c>
      <c r="O28" s="199">
        <v>1246.1621834682458</v>
      </c>
      <c r="P28" s="199">
        <v>215668.9</v>
      </c>
      <c r="Q28" s="199">
        <v>1995</v>
      </c>
      <c r="R28" s="199">
        <v>2205</v>
      </c>
      <c r="S28" s="199">
        <v>2078.74540567228</v>
      </c>
      <c r="T28" s="200">
        <v>5133</v>
      </c>
      <c r="U28" s="565"/>
    </row>
    <row r="29" spans="2:21" ht="15" customHeight="1" x14ac:dyDescent="0.15">
      <c r="B29" s="580"/>
      <c r="C29" s="581">
        <v>2</v>
      </c>
      <c r="D29" s="582"/>
      <c r="E29" s="571" t="s">
        <v>148</v>
      </c>
      <c r="F29" s="571" t="s">
        <v>148</v>
      </c>
      <c r="G29" s="583" t="s">
        <v>148</v>
      </c>
      <c r="H29" s="573">
        <v>5019.8</v>
      </c>
      <c r="I29" s="522">
        <v>2047.5</v>
      </c>
      <c r="J29" s="522">
        <v>2730</v>
      </c>
      <c r="K29" s="522">
        <v>2297.510976149807</v>
      </c>
      <c r="L29" s="522">
        <v>30464.800000000003</v>
      </c>
      <c r="M29" s="199">
        <v>1128.75</v>
      </c>
      <c r="N29" s="199">
        <v>1365</v>
      </c>
      <c r="O29" s="199">
        <v>1248.4988448642457</v>
      </c>
      <c r="P29" s="199">
        <v>256156.3</v>
      </c>
      <c r="Q29" s="199">
        <v>1680</v>
      </c>
      <c r="R29" s="199">
        <v>2205</v>
      </c>
      <c r="S29" s="199">
        <v>2015.3744631003517</v>
      </c>
      <c r="T29" s="200">
        <v>4731.5</v>
      </c>
      <c r="U29" s="565"/>
    </row>
    <row r="30" spans="2:21" ht="15" customHeight="1" x14ac:dyDescent="0.15">
      <c r="B30" s="580"/>
      <c r="C30" s="581">
        <v>3</v>
      </c>
      <c r="D30" s="582"/>
      <c r="E30" s="571" t="s">
        <v>148</v>
      </c>
      <c r="F30" s="571" t="s">
        <v>148</v>
      </c>
      <c r="G30" s="571" t="s">
        <v>148</v>
      </c>
      <c r="H30" s="573">
        <v>5182.8</v>
      </c>
      <c r="I30" s="522">
        <v>2247</v>
      </c>
      <c r="J30" s="522">
        <v>2761.5</v>
      </c>
      <c r="K30" s="522">
        <v>2409.4019707033826</v>
      </c>
      <c r="L30" s="522">
        <v>27061.599999999999</v>
      </c>
      <c r="M30" s="199">
        <v>1102.5</v>
      </c>
      <c r="N30" s="199">
        <v>1365</v>
      </c>
      <c r="O30" s="199">
        <v>1240.8817312786314</v>
      </c>
      <c r="P30" s="199">
        <v>271114.3</v>
      </c>
      <c r="Q30" s="199">
        <v>1732.5</v>
      </c>
      <c r="R30" s="199">
        <v>2257.5</v>
      </c>
      <c r="S30" s="199">
        <v>2031.9841872669519</v>
      </c>
      <c r="T30" s="200">
        <v>4587.8999999999996</v>
      </c>
      <c r="U30" s="565"/>
    </row>
    <row r="31" spans="2:21" ht="15" customHeight="1" x14ac:dyDescent="0.15">
      <c r="B31" s="580"/>
      <c r="C31" s="581">
        <v>4</v>
      </c>
      <c r="D31" s="582"/>
      <c r="E31" s="571" t="s">
        <v>148</v>
      </c>
      <c r="F31" s="571" t="s">
        <v>148</v>
      </c>
      <c r="G31" s="571" t="s">
        <v>148</v>
      </c>
      <c r="H31" s="522">
        <v>7329</v>
      </c>
      <c r="I31" s="522">
        <v>2205</v>
      </c>
      <c r="J31" s="522">
        <v>2782.5</v>
      </c>
      <c r="K31" s="522">
        <v>2500.7016334634382</v>
      </c>
      <c r="L31" s="522">
        <v>25273.4</v>
      </c>
      <c r="M31" s="199">
        <v>1107.75</v>
      </c>
      <c r="N31" s="199">
        <v>1391.25</v>
      </c>
      <c r="O31" s="199">
        <v>1287.6917543925374</v>
      </c>
      <c r="P31" s="199">
        <v>323741.90000000002</v>
      </c>
      <c r="Q31" s="199">
        <v>1792.3500000000001</v>
      </c>
      <c r="R31" s="199">
        <v>2257.5</v>
      </c>
      <c r="S31" s="199">
        <v>2023.8062744029783</v>
      </c>
      <c r="T31" s="200">
        <v>5409.4</v>
      </c>
      <c r="U31" s="565"/>
    </row>
    <row r="32" spans="2:21" ht="15" customHeight="1" x14ac:dyDescent="0.15">
      <c r="B32" s="580"/>
      <c r="C32" s="581">
        <v>5</v>
      </c>
      <c r="D32" s="582"/>
      <c r="E32" s="571" t="s">
        <v>148</v>
      </c>
      <c r="F32" s="571" t="s">
        <v>148</v>
      </c>
      <c r="G32" s="571" t="s">
        <v>148</v>
      </c>
      <c r="H32" s="522">
        <v>3216</v>
      </c>
      <c r="I32" s="522">
        <v>2205</v>
      </c>
      <c r="J32" s="522">
        <v>2782.5</v>
      </c>
      <c r="K32" s="522">
        <v>2523.5451763422611</v>
      </c>
      <c r="L32" s="522">
        <v>31892.2</v>
      </c>
      <c r="M32" s="199">
        <v>1102.5</v>
      </c>
      <c r="N32" s="199">
        <v>1391.25</v>
      </c>
      <c r="O32" s="199">
        <v>1282.4309756768264</v>
      </c>
      <c r="P32" s="199">
        <v>274256.5</v>
      </c>
      <c r="Q32" s="199">
        <v>1785</v>
      </c>
      <c r="R32" s="199">
        <v>2257.5</v>
      </c>
      <c r="S32" s="199">
        <v>1997.5232004865486</v>
      </c>
      <c r="T32" s="200">
        <v>9120.4</v>
      </c>
      <c r="U32" s="565"/>
    </row>
    <row r="33" spans="2:21" ht="15" customHeight="1" x14ac:dyDescent="0.15">
      <c r="B33" s="580"/>
      <c r="C33" s="581">
        <v>6</v>
      </c>
      <c r="D33" s="582"/>
      <c r="E33" s="571" t="s">
        <v>148</v>
      </c>
      <c r="F33" s="571" t="s">
        <v>148</v>
      </c>
      <c r="G33" s="571" t="s">
        <v>148</v>
      </c>
      <c r="H33" s="522">
        <v>4599.5</v>
      </c>
      <c r="I33" s="522">
        <v>2310</v>
      </c>
      <c r="J33" s="522">
        <v>2782.5</v>
      </c>
      <c r="K33" s="522">
        <v>2576.1404184169041</v>
      </c>
      <c r="L33" s="522">
        <v>21490.6</v>
      </c>
      <c r="M33" s="199">
        <v>1134</v>
      </c>
      <c r="N33" s="199">
        <v>1470</v>
      </c>
      <c r="O33" s="199">
        <v>1288.827207897737</v>
      </c>
      <c r="P33" s="199">
        <v>305990.3</v>
      </c>
      <c r="Q33" s="199">
        <v>1890</v>
      </c>
      <c r="R33" s="199">
        <v>2205</v>
      </c>
      <c r="S33" s="199">
        <v>2000.6370371497244</v>
      </c>
      <c r="T33" s="200">
        <v>7185.9</v>
      </c>
      <c r="U33" s="565"/>
    </row>
    <row r="34" spans="2:21" ht="15" customHeight="1" x14ac:dyDescent="0.15">
      <c r="B34" s="580"/>
      <c r="C34" s="581">
        <v>7</v>
      </c>
      <c r="D34" s="582"/>
      <c r="E34" s="571" t="s">
        <v>148</v>
      </c>
      <c r="F34" s="571" t="s">
        <v>148</v>
      </c>
      <c r="G34" s="571" t="s">
        <v>148</v>
      </c>
      <c r="H34" s="522">
        <v>10086.6</v>
      </c>
      <c r="I34" s="522">
        <v>1953</v>
      </c>
      <c r="J34" s="522">
        <v>2782.5</v>
      </c>
      <c r="K34" s="522">
        <v>2495.367160411824</v>
      </c>
      <c r="L34" s="522">
        <v>21149.9</v>
      </c>
      <c r="M34" s="199">
        <v>1155</v>
      </c>
      <c r="N34" s="199">
        <v>1470</v>
      </c>
      <c r="O34" s="199">
        <v>1332.9872221855833</v>
      </c>
      <c r="P34" s="199">
        <v>303455.09999999998</v>
      </c>
      <c r="Q34" s="199">
        <v>1890</v>
      </c>
      <c r="R34" s="199">
        <v>2152.5</v>
      </c>
      <c r="S34" s="199">
        <v>2090.872319455229</v>
      </c>
      <c r="T34" s="200">
        <v>6450.1</v>
      </c>
      <c r="U34" s="565"/>
    </row>
    <row r="35" spans="2:21" ht="15" customHeight="1" x14ac:dyDescent="0.15">
      <c r="B35" s="586"/>
      <c r="C35" s="568">
        <v>8</v>
      </c>
      <c r="D35" s="587"/>
      <c r="E35" s="578" t="s">
        <v>148</v>
      </c>
      <c r="F35" s="578" t="s">
        <v>148</v>
      </c>
      <c r="G35" s="578" t="s">
        <v>148</v>
      </c>
      <c r="H35" s="579">
        <v>15110.5</v>
      </c>
      <c r="I35" s="529">
        <v>1921.5</v>
      </c>
      <c r="J35" s="529">
        <v>2782.5</v>
      </c>
      <c r="K35" s="529">
        <v>2386.4791803735006</v>
      </c>
      <c r="L35" s="529">
        <v>30638.5</v>
      </c>
      <c r="M35" s="151">
        <v>1107.75</v>
      </c>
      <c r="N35" s="151">
        <v>1470</v>
      </c>
      <c r="O35" s="151">
        <v>1262.2706261483279</v>
      </c>
      <c r="P35" s="151">
        <v>301544.09999999998</v>
      </c>
      <c r="Q35" s="238">
        <v>0</v>
      </c>
      <c r="R35" s="238">
        <v>0</v>
      </c>
      <c r="S35" s="238">
        <v>0</v>
      </c>
      <c r="T35" s="142">
        <v>2498.5</v>
      </c>
      <c r="U35" s="565"/>
    </row>
    <row r="36" spans="2:21" ht="15" customHeight="1" x14ac:dyDescent="0.15">
      <c r="B36" s="540" t="s">
        <v>388</v>
      </c>
      <c r="C36" s="562" t="s">
        <v>390</v>
      </c>
      <c r="U36" s="565"/>
    </row>
    <row r="37" spans="2:21" ht="15" customHeight="1" x14ac:dyDescent="0.15">
      <c r="B37" s="541">
        <v>2</v>
      </c>
      <c r="C37" s="136" t="s">
        <v>398</v>
      </c>
      <c r="O37" s="565"/>
      <c r="P37" s="565"/>
      <c r="Q37" s="565"/>
      <c r="R37" s="565"/>
      <c r="S37" s="565"/>
      <c r="T37" s="565"/>
      <c r="U37" s="565"/>
    </row>
    <row r="38" spans="2:21" ht="12.75" customHeight="1" x14ac:dyDescent="0.15">
      <c r="B38" s="278"/>
      <c r="C38" s="136"/>
      <c r="H38" s="588"/>
      <c r="I38" s="523"/>
      <c r="J38" s="523"/>
      <c r="K38" s="523"/>
      <c r="L38" s="523"/>
      <c r="M38" s="177"/>
      <c r="N38" s="177"/>
      <c r="O38" s="177"/>
      <c r="P38" s="177"/>
      <c r="Q38" s="177"/>
      <c r="R38" s="177"/>
      <c r="S38" s="177"/>
      <c r="T38" s="177"/>
      <c r="U38" s="565"/>
    </row>
    <row r="39" spans="2:21" x14ac:dyDescent="0.15">
      <c r="H39" s="565"/>
      <c r="I39" s="523"/>
      <c r="J39" s="523"/>
      <c r="K39" s="523"/>
      <c r="L39" s="523"/>
      <c r="M39" s="177"/>
      <c r="N39" s="177"/>
      <c r="O39" s="177"/>
      <c r="P39" s="177"/>
      <c r="Q39" s="177"/>
      <c r="R39" s="177"/>
      <c r="S39" s="177"/>
      <c r="T39" s="177"/>
      <c r="U39" s="565"/>
    </row>
    <row r="40" spans="2:21" x14ac:dyDescent="0.15">
      <c r="H40" s="588"/>
      <c r="I40" s="523"/>
      <c r="J40" s="523"/>
      <c r="K40" s="523"/>
      <c r="L40" s="523"/>
      <c r="M40" s="589"/>
      <c r="N40" s="589"/>
      <c r="O40" s="589"/>
      <c r="P40" s="588"/>
      <c r="Q40" s="177"/>
      <c r="R40" s="177"/>
      <c r="S40" s="177"/>
      <c r="T40" s="177"/>
    </row>
    <row r="41" spans="2:21" x14ac:dyDescent="0.15">
      <c r="H41" s="588"/>
      <c r="I41" s="565"/>
      <c r="J41" s="565"/>
      <c r="K41" s="565"/>
      <c r="L41" s="565"/>
      <c r="M41" s="589"/>
      <c r="N41" s="589"/>
      <c r="O41" s="589"/>
      <c r="P41" s="565"/>
      <c r="Q41" s="565"/>
      <c r="R41" s="565"/>
      <c r="S41" s="565"/>
      <c r="T41" s="565"/>
    </row>
    <row r="42" spans="2:21" x14ac:dyDescent="0.15">
      <c r="H42" s="565"/>
      <c r="I42" s="565"/>
      <c r="J42" s="565"/>
      <c r="K42" s="565"/>
      <c r="L42" s="565"/>
      <c r="M42" s="565"/>
      <c r="N42" s="565"/>
      <c r="O42" s="565"/>
      <c r="P42" s="565"/>
      <c r="Q42" s="565"/>
      <c r="R42" s="565"/>
      <c r="S42" s="565"/>
      <c r="T42" s="565"/>
    </row>
  </sheetData>
  <mergeCells count="8">
    <mergeCell ref="E6:H6"/>
    <mergeCell ref="I6:L6"/>
    <mergeCell ref="M6:P6"/>
    <mergeCell ref="Q6:T6"/>
    <mergeCell ref="E7:H7"/>
    <mergeCell ref="I7:L7"/>
    <mergeCell ref="M7:P7"/>
    <mergeCell ref="Q7:T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875" style="136" customWidth="1"/>
    <col min="2" max="2" width="6.375" style="136" customWidth="1"/>
    <col min="3" max="3" width="2.875" style="136" customWidth="1"/>
    <col min="4" max="4" width="5.375" style="136" customWidth="1"/>
    <col min="5" max="5" width="5.25" style="136" customWidth="1"/>
    <col min="6" max="7" width="5.875" style="136" customWidth="1"/>
    <col min="8" max="8" width="7.875" style="136" customWidth="1"/>
    <col min="9" max="9" width="5.5" style="136" customWidth="1"/>
    <col min="10" max="11" width="5.875" style="136" customWidth="1"/>
    <col min="12" max="12" width="7.375" style="136" customWidth="1"/>
    <col min="13" max="13" width="5" style="136" customWidth="1"/>
    <col min="14" max="14" width="6" style="136" customWidth="1"/>
    <col min="15" max="15" width="5.875" style="136" customWidth="1"/>
    <col min="16" max="16" width="7.125" style="136" customWidth="1"/>
    <col min="17" max="17" width="5.375" style="136" customWidth="1"/>
    <col min="18" max="19" width="5.875" style="136" customWidth="1"/>
    <col min="20" max="20" width="7.375" style="136" customWidth="1"/>
    <col min="21" max="21" width="5.125" style="136" customWidth="1"/>
    <col min="22" max="23" width="5.875" style="136" customWidth="1"/>
    <col min="24" max="24" width="8.75" style="136" customWidth="1"/>
    <col min="25" max="16384" width="7.5" style="136"/>
  </cols>
  <sheetData>
    <row r="1" spans="2:28" ht="6.75" customHeight="1" x14ac:dyDescent="0.15"/>
    <row r="2" spans="2:28" ht="6" customHeight="1" x14ac:dyDescent="0.15">
      <c r="Z2" s="135"/>
    </row>
    <row r="3" spans="2:28" x14ac:dyDescent="0.15">
      <c r="B3" s="136" t="s">
        <v>399</v>
      </c>
      <c r="Z3" s="135"/>
    </row>
    <row r="4" spans="2:28" x14ac:dyDescent="0.15">
      <c r="X4" s="137" t="s">
        <v>224</v>
      </c>
      <c r="Z4" s="135"/>
    </row>
    <row r="5" spans="2:28" ht="6" customHeight="1" x14ac:dyDescent="0.15"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Z5" s="135"/>
    </row>
    <row r="6" spans="2:28" ht="13.5" x14ac:dyDescent="0.15">
      <c r="B6" s="138"/>
      <c r="C6" s="171" t="s">
        <v>86</v>
      </c>
      <c r="D6" s="232"/>
      <c r="E6" s="160" t="s">
        <v>179</v>
      </c>
      <c r="I6" s="160" t="s">
        <v>400</v>
      </c>
      <c r="M6" s="160" t="s">
        <v>401</v>
      </c>
      <c r="P6" s="135"/>
      <c r="Q6" s="160" t="s">
        <v>402</v>
      </c>
      <c r="R6" s="135"/>
      <c r="S6" s="135"/>
      <c r="T6" s="135"/>
      <c r="U6" s="160" t="s">
        <v>182</v>
      </c>
      <c r="V6" s="135"/>
      <c r="W6" s="135"/>
      <c r="X6" s="165"/>
      <c r="Z6" s="158"/>
      <c r="AA6" s="282"/>
      <c r="AB6" s="282"/>
    </row>
    <row r="7" spans="2:28" ht="13.5" x14ac:dyDescent="0.15">
      <c r="B7" s="160"/>
      <c r="C7" s="153"/>
      <c r="D7" s="166"/>
      <c r="E7" s="160"/>
      <c r="F7" s="135"/>
      <c r="G7" s="135"/>
      <c r="H7" s="135"/>
      <c r="I7" s="313" t="s">
        <v>184</v>
      </c>
      <c r="J7" s="314"/>
      <c r="K7" s="314"/>
      <c r="L7" s="314"/>
      <c r="M7" s="313"/>
      <c r="N7" s="314"/>
      <c r="O7" s="314"/>
      <c r="P7" s="314"/>
      <c r="Q7" s="313"/>
      <c r="R7" s="314"/>
      <c r="S7" s="314"/>
      <c r="T7" s="314"/>
      <c r="U7" s="313" t="s">
        <v>403</v>
      </c>
      <c r="V7" s="314"/>
      <c r="W7" s="314"/>
      <c r="X7" s="316"/>
      <c r="Z7" s="135"/>
      <c r="AA7" s="158"/>
      <c r="AB7" s="158"/>
    </row>
    <row r="8" spans="2:28" ht="13.5" x14ac:dyDescent="0.15">
      <c r="B8" s="509" t="s">
        <v>316</v>
      </c>
      <c r="C8" s="510"/>
      <c r="D8" s="511"/>
      <c r="E8" s="171" t="s">
        <v>93</v>
      </c>
      <c r="F8" s="149" t="s">
        <v>94</v>
      </c>
      <c r="G8" s="227" t="s">
        <v>95</v>
      </c>
      <c r="H8" s="149" t="s">
        <v>96</v>
      </c>
      <c r="I8" s="171" t="s">
        <v>93</v>
      </c>
      <c r="J8" s="149" t="s">
        <v>94</v>
      </c>
      <c r="K8" s="227" t="s">
        <v>95</v>
      </c>
      <c r="L8" s="149" t="s">
        <v>96</v>
      </c>
      <c r="M8" s="171" t="s">
        <v>93</v>
      </c>
      <c r="N8" s="149" t="s">
        <v>94</v>
      </c>
      <c r="O8" s="227" t="s">
        <v>95</v>
      </c>
      <c r="P8" s="149" t="s">
        <v>96</v>
      </c>
      <c r="Q8" s="171" t="s">
        <v>93</v>
      </c>
      <c r="R8" s="149" t="s">
        <v>94</v>
      </c>
      <c r="S8" s="227" t="s">
        <v>95</v>
      </c>
      <c r="T8" s="149" t="s">
        <v>96</v>
      </c>
      <c r="U8" s="171" t="s">
        <v>93</v>
      </c>
      <c r="V8" s="149" t="s">
        <v>94</v>
      </c>
      <c r="W8" s="227" t="s">
        <v>95</v>
      </c>
      <c r="X8" s="149" t="s">
        <v>96</v>
      </c>
      <c r="Z8" s="135"/>
      <c r="AA8" s="158"/>
      <c r="AB8" s="158"/>
    </row>
    <row r="9" spans="2:28" ht="13.5" x14ac:dyDescent="0.15">
      <c r="B9" s="153"/>
      <c r="C9" s="154"/>
      <c r="D9" s="154"/>
      <c r="E9" s="155"/>
      <c r="F9" s="156"/>
      <c r="G9" s="157" t="s">
        <v>97</v>
      </c>
      <c r="H9" s="156"/>
      <c r="I9" s="155"/>
      <c r="J9" s="156"/>
      <c r="K9" s="157" t="s">
        <v>97</v>
      </c>
      <c r="L9" s="156"/>
      <c r="M9" s="155"/>
      <c r="N9" s="156"/>
      <c r="O9" s="157" t="s">
        <v>97</v>
      </c>
      <c r="P9" s="156"/>
      <c r="Q9" s="155"/>
      <c r="R9" s="156"/>
      <c r="S9" s="157" t="s">
        <v>97</v>
      </c>
      <c r="T9" s="156"/>
      <c r="U9" s="155"/>
      <c r="V9" s="156"/>
      <c r="W9" s="157" t="s">
        <v>97</v>
      </c>
      <c r="X9" s="156"/>
      <c r="Z9" s="135"/>
      <c r="AA9" s="158"/>
      <c r="AB9" s="158"/>
    </row>
    <row r="10" spans="2:28" ht="13.5" x14ac:dyDescent="0.15">
      <c r="B10" s="160" t="s">
        <v>0</v>
      </c>
      <c r="C10" s="135">
        <v>21</v>
      </c>
      <c r="D10" s="136" t="s">
        <v>1</v>
      </c>
      <c r="E10" s="148" t="s">
        <v>265</v>
      </c>
      <c r="F10" s="234" t="s">
        <v>265</v>
      </c>
      <c r="G10" s="235" t="s">
        <v>265</v>
      </c>
      <c r="H10" s="234" t="s">
        <v>265</v>
      </c>
      <c r="I10" s="148" t="s">
        <v>265</v>
      </c>
      <c r="J10" s="234" t="s">
        <v>265</v>
      </c>
      <c r="K10" s="235" t="s">
        <v>265</v>
      </c>
      <c r="L10" s="234" t="s">
        <v>265</v>
      </c>
      <c r="M10" s="148" t="s">
        <v>265</v>
      </c>
      <c r="N10" s="234" t="s">
        <v>265</v>
      </c>
      <c r="O10" s="235" t="s">
        <v>265</v>
      </c>
      <c r="P10" s="234" t="s">
        <v>265</v>
      </c>
      <c r="Q10" s="148" t="s">
        <v>265</v>
      </c>
      <c r="R10" s="234" t="s">
        <v>265</v>
      </c>
      <c r="S10" s="235" t="s">
        <v>265</v>
      </c>
      <c r="T10" s="234" t="s">
        <v>265</v>
      </c>
      <c r="U10" s="148" t="s">
        <v>265</v>
      </c>
      <c r="V10" s="234" t="s">
        <v>265</v>
      </c>
      <c r="W10" s="235" t="s">
        <v>265</v>
      </c>
      <c r="X10" s="149" t="s">
        <v>265</v>
      </c>
      <c r="Y10" s="135"/>
      <c r="Z10" s="247"/>
      <c r="AA10" s="158"/>
      <c r="AB10" s="158"/>
    </row>
    <row r="11" spans="2:28" x14ac:dyDescent="0.15">
      <c r="B11" s="160"/>
      <c r="C11" s="135">
        <v>22</v>
      </c>
      <c r="E11" s="148" t="s">
        <v>265</v>
      </c>
      <c r="F11" s="148" t="s">
        <v>265</v>
      </c>
      <c r="G11" s="148" t="s">
        <v>265</v>
      </c>
      <c r="H11" s="148" t="s">
        <v>265</v>
      </c>
      <c r="I11" s="148" t="s">
        <v>265</v>
      </c>
      <c r="J11" s="148" t="s">
        <v>265</v>
      </c>
      <c r="K11" s="148" t="s">
        <v>265</v>
      </c>
      <c r="L11" s="148" t="s">
        <v>265</v>
      </c>
      <c r="M11" s="148" t="s">
        <v>265</v>
      </c>
      <c r="N11" s="148" t="s">
        <v>265</v>
      </c>
      <c r="O11" s="148" t="s">
        <v>265</v>
      </c>
      <c r="P11" s="148" t="s">
        <v>265</v>
      </c>
      <c r="Q11" s="148" t="s">
        <v>265</v>
      </c>
      <c r="R11" s="148" t="s">
        <v>265</v>
      </c>
      <c r="S11" s="148" t="s">
        <v>265</v>
      </c>
      <c r="T11" s="148" t="s">
        <v>265</v>
      </c>
      <c r="U11" s="148" t="s">
        <v>265</v>
      </c>
      <c r="V11" s="148" t="s">
        <v>265</v>
      </c>
      <c r="W11" s="148" t="s">
        <v>265</v>
      </c>
      <c r="X11" s="234" t="s">
        <v>265</v>
      </c>
      <c r="Y11" s="135"/>
      <c r="Z11" s="135"/>
    </row>
    <row r="12" spans="2:28" x14ac:dyDescent="0.15">
      <c r="B12" s="153"/>
      <c r="C12" s="154">
        <v>23</v>
      </c>
      <c r="D12" s="154"/>
      <c r="E12" s="155" t="s">
        <v>265</v>
      </c>
      <c r="F12" s="156" t="s">
        <v>265</v>
      </c>
      <c r="G12" s="283">
        <v>0</v>
      </c>
      <c r="H12" s="156" t="s">
        <v>265</v>
      </c>
      <c r="I12" s="155" t="s">
        <v>265</v>
      </c>
      <c r="J12" s="156" t="s">
        <v>265</v>
      </c>
      <c r="K12" s="283">
        <v>0</v>
      </c>
      <c r="L12" s="156" t="s">
        <v>265</v>
      </c>
      <c r="M12" s="155" t="s">
        <v>265</v>
      </c>
      <c r="N12" s="156" t="s">
        <v>265</v>
      </c>
      <c r="O12" s="283">
        <v>0</v>
      </c>
      <c r="P12" s="156" t="s">
        <v>265</v>
      </c>
      <c r="Q12" s="155" t="s">
        <v>265</v>
      </c>
      <c r="R12" s="156" t="s">
        <v>265</v>
      </c>
      <c r="S12" s="283">
        <v>0</v>
      </c>
      <c r="T12" s="156" t="s">
        <v>265</v>
      </c>
      <c r="U12" s="155" t="s">
        <v>265</v>
      </c>
      <c r="V12" s="156" t="s">
        <v>265</v>
      </c>
      <c r="W12" s="283">
        <v>0</v>
      </c>
      <c r="X12" s="156" t="s">
        <v>265</v>
      </c>
      <c r="Y12" s="135"/>
      <c r="Z12" s="135"/>
    </row>
    <row r="13" spans="2:28" ht="11.1" customHeight="1" x14ac:dyDescent="0.15">
      <c r="B13" s="160" t="s">
        <v>372</v>
      </c>
      <c r="C13" s="135">
        <v>12</v>
      </c>
      <c r="D13" s="165" t="s">
        <v>404</v>
      </c>
      <c r="E13" s="236">
        <v>0</v>
      </c>
      <c r="F13" s="236">
        <v>0</v>
      </c>
      <c r="G13" s="236">
        <v>0</v>
      </c>
      <c r="H13" s="236">
        <v>0</v>
      </c>
      <c r="I13" s="236">
        <v>0</v>
      </c>
      <c r="J13" s="236">
        <v>0</v>
      </c>
      <c r="K13" s="236">
        <v>0</v>
      </c>
      <c r="L13" s="236">
        <v>0</v>
      </c>
      <c r="M13" s="236">
        <v>0</v>
      </c>
      <c r="N13" s="236">
        <v>0</v>
      </c>
      <c r="O13" s="236">
        <v>0</v>
      </c>
      <c r="P13" s="236">
        <v>0</v>
      </c>
      <c r="Q13" s="236">
        <v>0</v>
      </c>
      <c r="R13" s="236">
        <v>0</v>
      </c>
      <c r="S13" s="236">
        <v>0</v>
      </c>
      <c r="T13" s="236">
        <v>0</v>
      </c>
      <c r="U13" s="236">
        <v>0</v>
      </c>
      <c r="V13" s="236">
        <v>0</v>
      </c>
      <c r="W13" s="236">
        <v>0</v>
      </c>
      <c r="X13" s="237">
        <v>0</v>
      </c>
      <c r="Y13" s="135"/>
      <c r="Z13" s="247"/>
    </row>
    <row r="14" spans="2:28" ht="11.1" customHeight="1" x14ac:dyDescent="0.15">
      <c r="B14" s="160" t="s">
        <v>374</v>
      </c>
      <c r="C14" s="135">
        <v>1</v>
      </c>
      <c r="D14" s="165" t="s">
        <v>404</v>
      </c>
      <c r="E14" s="236">
        <v>0</v>
      </c>
      <c r="F14" s="236">
        <v>0</v>
      </c>
      <c r="G14" s="236">
        <v>0</v>
      </c>
      <c r="H14" s="236">
        <v>0</v>
      </c>
      <c r="I14" s="236">
        <v>0</v>
      </c>
      <c r="J14" s="236">
        <v>0</v>
      </c>
      <c r="K14" s="236">
        <v>0</v>
      </c>
      <c r="L14" s="236">
        <v>0</v>
      </c>
      <c r="M14" s="236">
        <v>0</v>
      </c>
      <c r="N14" s="236">
        <v>0</v>
      </c>
      <c r="O14" s="236">
        <v>0</v>
      </c>
      <c r="P14" s="236">
        <v>0</v>
      </c>
      <c r="Q14" s="236">
        <v>0</v>
      </c>
      <c r="R14" s="236">
        <v>0</v>
      </c>
      <c r="S14" s="236">
        <v>0</v>
      </c>
      <c r="T14" s="236">
        <v>0</v>
      </c>
      <c r="U14" s="236">
        <v>0</v>
      </c>
      <c r="V14" s="236">
        <v>0</v>
      </c>
      <c r="W14" s="236">
        <v>0</v>
      </c>
      <c r="X14" s="237">
        <v>0</v>
      </c>
      <c r="Y14" s="135"/>
      <c r="Z14" s="135"/>
    </row>
    <row r="15" spans="2:28" ht="11.1" customHeight="1" x14ac:dyDescent="0.15">
      <c r="B15" s="160"/>
      <c r="C15" s="135">
        <v>2</v>
      </c>
      <c r="D15" s="165"/>
      <c r="E15" s="236">
        <v>0</v>
      </c>
      <c r="F15" s="236">
        <v>0</v>
      </c>
      <c r="G15" s="236">
        <v>0</v>
      </c>
      <c r="H15" s="236">
        <v>0</v>
      </c>
      <c r="I15" s="236">
        <v>0</v>
      </c>
      <c r="J15" s="236">
        <v>0</v>
      </c>
      <c r="K15" s="236">
        <v>0</v>
      </c>
      <c r="L15" s="236">
        <v>0</v>
      </c>
      <c r="M15" s="236">
        <v>0</v>
      </c>
      <c r="N15" s="236">
        <v>0</v>
      </c>
      <c r="O15" s="236">
        <v>0</v>
      </c>
      <c r="P15" s="236">
        <v>0</v>
      </c>
      <c r="Q15" s="236">
        <v>0</v>
      </c>
      <c r="R15" s="236">
        <v>0</v>
      </c>
      <c r="S15" s="236">
        <v>0</v>
      </c>
      <c r="T15" s="236">
        <v>0</v>
      </c>
      <c r="U15" s="236">
        <v>0</v>
      </c>
      <c r="V15" s="236">
        <v>0</v>
      </c>
      <c r="W15" s="236">
        <v>0</v>
      </c>
      <c r="X15" s="237">
        <v>0</v>
      </c>
      <c r="Y15" s="135"/>
      <c r="Z15" s="135"/>
    </row>
    <row r="16" spans="2:28" ht="11.1" customHeight="1" x14ac:dyDescent="0.15">
      <c r="B16" s="160"/>
      <c r="C16" s="135">
        <v>3</v>
      </c>
      <c r="D16" s="165"/>
      <c r="E16" s="236">
        <v>0</v>
      </c>
      <c r="F16" s="236">
        <v>0</v>
      </c>
      <c r="G16" s="236">
        <v>0</v>
      </c>
      <c r="H16" s="236">
        <v>0</v>
      </c>
      <c r="I16" s="236">
        <v>0</v>
      </c>
      <c r="J16" s="236">
        <v>0</v>
      </c>
      <c r="K16" s="236">
        <v>0</v>
      </c>
      <c r="L16" s="236">
        <v>0</v>
      </c>
      <c r="M16" s="236">
        <v>0</v>
      </c>
      <c r="N16" s="236">
        <v>0</v>
      </c>
      <c r="O16" s="236">
        <v>0</v>
      </c>
      <c r="P16" s="236">
        <v>0</v>
      </c>
      <c r="Q16" s="236">
        <v>0</v>
      </c>
      <c r="R16" s="236">
        <v>0</v>
      </c>
      <c r="S16" s="236">
        <v>0</v>
      </c>
      <c r="T16" s="236">
        <v>0</v>
      </c>
      <c r="U16" s="236">
        <v>0</v>
      </c>
      <c r="V16" s="236">
        <v>0</v>
      </c>
      <c r="W16" s="236">
        <v>0</v>
      </c>
      <c r="X16" s="237">
        <v>0</v>
      </c>
      <c r="Y16" s="135"/>
      <c r="Z16" s="135"/>
    </row>
    <row r="17" spans="2:30" ht="11.1" customHeight="1" x14ac:dyDescent="0.15">
      <c r="B17" s="160"/>
      <c r="C17" s="135">
        <v>4</v>
      </c>
      <c r="D17" s="165"/>
      <c r="E17" s="236">
        <v>0</v>
      </c>
      <c r="F17" s="236">
        <v>0</v>
      </c>
      <c r="G17" s="236">
        <v>0</v>
      </c>
      <c r="H17" s="236">
        <v>0</v>
      </c>
      <c r="I17" s="236">
        <v>0</v>
      </c>
      <c r="J17" s="236">
        <v>0</v>
      </c>
      <c r="K17" s="236">
        <v>0</v>
      </c>
      <c r="L17" s="236">
        <v>0</v>
      </c>
      <c r="M17" s="236">
        <v>0</v>
      </c>
      <c r="N17" s="236">
        <v>0</v>
      </c>
      <c r="O17" s="236">
        <v>0</v>
      </c>
      <c r="P17" s="236">
        <v>0</v>
      </c>
      <c r="Q17" s="236">
        <v>0</v>
      </c>
      <c r="R17" s="236">
        <v>0</v>
      </c>
      <c r="S17" s="236">
        <v>0</v>
      </c>
      <c r="T17" s="236">
        <v>0</v>
      </c>
      <c r="U17" s="236">
        <v>0</v>
      </c>
      <c r="V17" s="236">
        <v>0</v>
      </c>
      <c r="W17" s="236">
        <v>0</v>
      </c>
      <c r="X17" s="237">
        <v>0</v>
      </c>
      <c r="Y17" s="135"/>
      <c r="Z17" s="135"/>
    </row>
    <row r="18" spans="2:30" ht="11.1" customHeight="1" x14ac:dyDescent="0.15">
      <c r="B18" s="160"/>
      <c r="C18" s="135">
        <v>5</v>
      </c>
      <c r="D18" s="165"/>
      <c r="E18" s="236">
        <v>0</v>
      </c>
      <c r="F18" s="236">
        <v>0</v>
      </c>
      <c r="G18" s="236">
        <v>0</v>
      </c>
      <c r="H18" s="236">
        <v>0</v>
      </c>
      <c r="I18" s="236">
        <v>0</v>
      </c>
      <c r="J18" s="236">
        <v>0</v>
      </c>
      <c r="K18" s="236">
        <v>0</v>
      </c>
      <c r="L18" s="236">
        <v>0</v>
      </c>
      <c r="M18" s="236">
        <v>0</v>
      </c>
      <c r="N18" s="236">
        <v>0</v>
      </c>
      <c r="O18" s="236">
        <v>0</v>
      </c>
      <c r="P18" s="236">
        <v>0</v>
      </c>
      <c r="Q18" s="236">
        <v>0</v>
      </c>
      <c r="R18" s="236">
        <v>0</v>
      </c>
      <c r="S18" s="236">
        <v>0</v>
      </c>
      <c r="T18" s="236">
        <v>0</v>
      </c>
      <c r="U18" s="236">
        <v>0</v>
      </c>
      <c r="V18" s="236">
        <v>0</v>
      </c>
      <c r="W18" s="236">
        <v>0</v>
      </c>
      <c r="X18" s="237">
        <v>0</v>
      </c>
      <c r="Y18" s="135"/>
      <c r="Z18" s="135"/>
    </row>
    <row r="19" spans="2:30" ht="11.1" customHeight="1" x14ac:dyDescent="0.15">
      <c r="B19" s="160"/>
      <c r="C19" s="135">
        <v>6</v>
      </c>
      <c r="D19" s="165"/>
      <c r="E19" s="236">
        <v>0</v>
      </c>
      <c r="F19" s="236">
        <v>0</v>
      </c>
      <c r="G19" s="236">
        <v>0</v>
      </c>
      <c r="H19" s="236">
        <v>0</v>
      </c>
      <c r="I19" s="236">
        <v>0</v>
      </c>
      <c r="J19" s="236">
        <v>0</v>
      </c>
      <c r="K19" s="236">
        <v>0</v>
      </c>
      <c r="L19" s="236">
        <v>0</v>
      </c>
      <c r="M19" s="236">
        <v>0</v>
      </c>
      <c r="N19" s="236">
        <v>0</v>
      </c>
      <c r="O19" s="236">
        <v>0</v>
      </c>
      <c r="P19" s="236">
        <v>0</v>
      </c>
      <c r="Q19" s="236">
        <v>0</v>
      </c>
      <c r="R19" s="236">
        <v>0</v>
      </c>
      <c r="S19" s="236">
        <v>0</v>
      </c>
      <c r="T19" s="236">
        <v>0</v>
      </c>
      <c r="U19" s="236">
        <v>0</v>
      </c>
      <c r="V19" s="236">
        <v>0</v>
      </c>
      <c r="W19" s="236">
        <v>0</v>
      </c>
      <c r="X19" s="237">
        <v>0</v>
      </c>
      <c r="Y19" s="135"/>
      <c r="Z19" s="135"/>
    </row>
    <row r="20" spans="2:30" ht="11.1" customHeight="1" x14ac:dyDescent="0.15">
      <c r="B20" s="160"/>
      <c r="C20" s="135">
        <v>7</v>
      </c>
      <c r="D20" s="165"/>
      <c r="E20" s="236">
        <v>0</v>
      </c>
      <c r="F20" s="236">
        <v>0</v>
      </c>
      <c r="G20" s="237">
        <v>0</v>
      </c>
      <c r="H20" s="236">
        <v>0</v>
      </c>
      <c r="I20" s="236">
        <v>0</v>
      </c>
      <c r="J20" s="236">
        <v>0</v>
      </c>
      <c r="K20" s="236">
        <v>0</v>
      </c>
      <c r="L20" s="236">
        <v>0</v>
      </c>
      <c r="M20" s="236">
        <v>0</v>
      </c>
      <c r="N20" s="236">
        <v>0</v>
      </c>
      <c r="O20" s="236">
        <v>0</v>
      </c>
      <c r="P20" s="236">
        <v>0</v>
      </c>
      <c r="Q20" s="236">
        <v>0</v>
      </c>
      <c r="R20" s="236">
        <v>0</v>
      </c>
      <c r="S20" s="236">
        <v>0</v>
      </c>
      <c r="T20" s="236">
        <v>0</v>
      </c>
      <c r="U20" s="236">
        <v>0</v>
      </c>
      <c r="V20" s="236">
        <v>0</v>
      </c>
      <c r="W20" s="236">
        <v>0</v>
      </c>
      <c r="X20" s="237">
        <v>0</v>
      </c>
      <c r="Y20" s="135"/>
      <c r="Z20" s="135"/>
    </row>
    <row r="21" spans="2:30" ht="11.1" customHeight="1" x14ac:dyDescent="0.15">
      <c r="B21" s="153"/>
      <c r="C21" s="154">
        <v>8</v>
      </c>
      <c r="D21" s="166"/>
      <c r="E21" s="238">
        <v>0</v>
      </c>
      <c r="F21" s="238">
        <v>0</v>
      </c>
      <c r="G21" s="238">
        <v>0</v>
      </c>
      <c r="H21" s="238">
        <v>0</v>
      </c>
      <c r="I21" s="238">
        <v>0</v>
      </c>
      <c r="J21" s="238">
        <v>0</v>
      </c>
      <c r="K21" s="238">
        <v>0</v>
      </c>
      <c r="L21" s="238">
        <v>0</v>
      </c>
      <c r="M21" s="238">
        <v>0</v>
      </c>
      <c r="N21" s="238">
        <v>0</v>
      </c>
      <c r="O21" s="238">
        <v>0</v>
      </c>
      <c r="P21" s="238">
        <v>0</v>
      </c>
      <c r="Q21" s="238">
        <v>0</v>
      </c>
      <c r="R21" s="238">
        <v>0</v>
      </c>
      <c r="S21" s="238">
        <v>0</v>
      </c>
      <c r="T21" s="238">
        <v>0</v>
      </c>
      <c r="U21" s="238">
        <v>0</v>
      </c>
      <c r="V21" s="238">
        <v>0</v>
      </c>
      <c r="W21" s="238">
        <v>0</v>
      </c>
      <c r="X21" s="239">
        <v>0</v>
      </c>
      <c r="Y21" s="135"/>
      <c r="Z21" s="135"/>
    </row>
    <row r="22" spans="2:30" ht="11.1" customHeight="1" x14ac:dyDescent="0.15">
      <c r="B22" s="160" t="s">
        <v>405</v>
      </c>
      <c r="C22" s="135"/>
      <c r="E22" s="148"/>
      <c r="F22" s="234"/>
      <c r="G22" s="234"/>
      <c r="H22" s="150"/>
      <c r="I22" s="148"/>
      <c r="J22" s="234"/>
      <c r="K22" s="234"/>
      <c r="L22" s="150"/>
      <c r="M22" s="148"/>
      <c r="N22" s="234"/>
      <c r="O22" s="234"/>
      <c r="P22" s="150"/>
      <c r="Q22" s="148"/>
      <c r="R22" s="234"/>
      <c r="S22" s="234"/>
      <c r="T22" s="150"/>
      <c r="U22" s="148"/>
      <c r="V22" s="234"/>
      <c r="W22" s="234"/>
      <c r="X22" s="234"/>
      <c r="Y22" s="135"/>
      <c r="Z22" s="135"/>
    </row>
    <row r="23" spans="2:30" ht="11.1" customHeight="1" x14ac:dyDescent="0.15">
      <c r="B23" s="302">
        <v>41122</v>
      </c>
      <c r="C23" s="288"/>
      <c r="D23" s="303">
        <v>41136</v>
      </c>
      <c r="E23" s="236">
        <v>0</v>
      </c>
      <c r="F23" s="236">
        <v>0</v>
      </c>
      <c r="G23" s="236">
        <v>0</v>
      </c>
      <c r="H23" s="236">
        <v>0</v>
      </c>
      <c r="I23" s="236">
        <v>0</v>
      </c>
      <c r="J23" s="236">
        <v>0</v>
      </c>
      <c r="K23" s="236">
        <v>0</v>
      </c>
      <c r="L23" s="236">
        <v>0</v>
      </c>
      <c r="M23" s="236">
        <v>0</v>
      </c>
      <c r="N23" s="236">
        <v>0</v>
      </c>
      <c r="O23" s="236">
        <v>0</v>
      </c>
      <c r="P23" s="236">
        <v>0</v>
      </c>
      <c r="Q23" s="236">
        <v>0</v>
      </c>
      <c r="R23" s="236">
        <v>0</v>
      </c>
      <c r="S23" s="236">
        <v>0</v>
      </c>
      <c r="T23" s="236">
        <v>0</v>
      </c>
      <c r="U23" s="236">
        <v>0</v>
      </c>
      <c r="V23" s="236">
        <v>0</v>
      </c>
      <c r="W23" s="236">
        <v>0</v>
      </c>
      <c r="X23" s="236">
        <v>0</v>
      </c>
      <c r="Y23" s="135"/>
      <c r="Z23" s="135"/>
    </row>
    <row r="24" spans="2:30" ht="11.1" customHeight="1" x14ac:dyDescent="0.15">
      <c r="B24" s="302">
        <v>41137</v>
      </c>
      <c r="C24" s="288"/>
      <c r="D24" s="303">
        <v>41152</v>
      </c>
      <c r="E24" s="236">
        <v>0</v>
      </c>
      <c r="F24" s="236">
        <v>0</v>
      </c>
      <c r="G24" s="236">
        <v>0</v>
      </c>
      <c r="H24" s="236">
        <v>0</v>
      </c>
      <c r="I24" s="236">
        <v>0</v>
      </c>
      <c r="J24" s="236">
        <v>0</v>
      </c>
      <c r="K24" s="236">
        <v>0</v>
      </c>
      <c r="L24" s="236">
        <v>0</v>
      </c>
      <c r="M24" s="236">
        <v>0</v>
      </c>
      <c r="N24" s="236">
        <v>0</v>
      </c>
      <c r="O24" s="236">
        <v>0</v>
      </c>
      <c r="P24" s="236">
        <v>0</v>
      </c>
      <c r="Q24" s="236">
        <v>0</v>
      </c>
      <c r="R24" s="236">
        <v>0</v>
      </c>
      <c r="S24" s="236">
        <v>0</v>
      </c>
      <c r="T24" s="236">
        <v>0</v>
      </c>
      <c r="U24" s="236">
        <v>0</v>
      </c>
      <c r="V24" s="236">
        <v>0</v>
      </c>
      <c r="W24" s="236">
        <v>0</v>
      </c>
      <c r="X24" s="236">
        <v>0</v>
      </c>
      <c r="Y24" s="135"/>
      <c r="Z24" s="135"/>
      <c r="AA24" s="135"/>
      <c r="AB24" s="135"/>
      <c r="AC24" s="135"/>
      <c r="AD24" s="135"/>
    </row>
    <row r="25" spans="2:30" ht="11.1" customHeight="1" x14ac:dyDescent="0.15">
      <c r="B25" s="590"/>
      <c r="C25" s="288"/>
      <c r="D25" s="292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135"/>
      <c r="Z25" s="135"/>
      <c r="AA25" s="135"/>
      <c r="AB25" s="135"/>
      <c r="AC25" s="135"/>
      <c r="AD25" s="135"/>
    </row>
    <row r="26" spans="2:30" ht="17.25" customHeight="1" x14ac:dyDescent="0.15">
      <c r="B26" s="160"/>
      <c r="C26" s="171" t="s">
        <v>86</v>
      </c>
      <c r="D26" s="232"/>
      <c r="E26" s="160" t="s">
        <v>406</v>
      </c>
      <c r="I26" s="160" t="s">
        <v>407</v>
      </c>
      <c r="M26" s="160" t="s">
        <v>189</v>
      </c>
      <c r="P26" s="135"/>
      <c r="Q26" s="160" t="s">
        <v>408</v>
      </c>
      <c r="R26" s="135"/>
      <c r="S26" s="135"/>
      <c r="T26" s="135"/>
      <c r="U26" s="160" t="s">
        <v>409</v>
      </c>
      <c r="V26" s="135"/>
      <c r="W26" s="135"/>
      <c r="X26" s="165"/>
      <c r="Z26" s="158"/>
      <c r="AA26" s="282"/>
      <c r="AB26" s="282"/>
      <c r="AC26" s="135"/>
      <c r="AD26" s="135"/>
    </row>
    <row r="27" spans="2:30" ht="13.5" x14ac:dyDescent="0.15">
      <c r="B27" s="160"/>
      <c r="C27" s="153"/>
      <c r="D27" s="166"/>
      <c r="E27" s="313" t="s">
        <v>186</v>
      </c>
      <c r="F27" s="314"/>
      <c r="G27" s="314"/>
      <c r="H27" s="314"/>
      <c r="I27" s="313" t="s">
        <v>184</v>
      </c>
      <c r="J27" s="314"/>
      <c r="K27" s="314"/>
      <c r="L27" s="314"/>
      <c r="M27" s="313"/>
      <c r="N27" s="314"/>
      <c r="O27" s="314"/>
      <c r="P27" s="314"/>
      <c r="Q27" s="313"/>
      <c r="R27" s="314"/>
      <c r="S27" s="314"/>
      <c r="T27" s="314"/>
      <c r="U27" s="313"/>
      <c r="V27" s="314"/>
      <c r="W27" s="314"/>
      <c r="X27" s="316"/>
      <c r="Z27" s="158"/>
      <c r="AA27" s="158"/>
      <c r="AB27" s="158"/>
      <c r="AC27" s="135"/>
      <c r="AD27" s="135"/>
    </row>
    <row r="28" spans="2:30" ht="13.5" x14ac:dyDescent="0.15">
      <c r="B28" s="509" t="s">
        <v>316</v>
      </c>
      <c r="C28" s="510"/>
      <c r="D28" s="511"/>
      <c r="E28" s="171" t="s">
        <v>93</v>
      </c>
      <c r="F28" s="149" t="s">
        <v>94</v>
      </c>
      <c r="G28" s="227" t="s">
        <v>95</v>
      </c>
      <c r="H28" s="149" t="s">
        <v>96</v>
      </c>
      <c r="I28" s="171" t="s">
        <v>93</v>
      </c>
      <c r="J28" s="149" t="s">
        <v>94</v>
      </c>
      <c r="K28" s="227" t="s">
        <v>95</v>
      </c>
      <c r="L28" s="149" t="s">
        <v>96</v>
      </c>
      <c r="M28" s="171" t="s">
        <v>93</v>
      </c>
      <c r="N28" s="149" t="s">
        <v>94</v>
      </c>
      <c r="O28" s="227" t="s">
        <v>95</v>
      </c>
      <c r="P28" s="149" t="s">
        <v>96</v>
      </c>
      <c r="Q28" s="171" t="s">
        <v>93</v>
      </c>
      <c r="R28" s="149" t="s">
        <v>94</v>
      </c>
      <c r="S28" s="227" t="s">
        <v>95</v>
      </c>
      <c r="T28" s="149" t="s">
        <v>96</v>
      </c>
      <c r="U28" s="171" t="s">
        <v>93</v>
      </c>
      <c r="V28" s="149" t="s">
        <v>94</v>
      </c>
      <c r="W28" s="227" t="s">
        <v>95</v>
      </c>
      <c r="X28" s="149" t="s">
        <v>96</v>
      </c>
      <c r="Z28" s="158"/>
      <c r="AA28" s="158"/>
      <c r="AB28" s="158"/>
      <c r="AC28" s="135"/>
      <c r="AD28" s="135"/>
    </row>
    <row r="29" spans="2:30" ht="13.5" x14ac:dyDescent="0.15">
      <c r="B29" s="153"/>
      <c r="C29" s="154"/>
      <c r="D29" s="154"/>
      <c r="E29" s="155"/>
      <c r="F29" s="156"/>
      <c r="G29" s="157" t="s">
        <v>97</v>
      </c>
      <c r="H29" s="156"/>
      <c r="I29" s="155"/>
      <c r="J29" s="156"/>
      <c r="K29" s="157" t="s">
        <v>97</v>
      </c>
      <c r="L29" s="156"/>
      <c r="M29" s="155"/>
      <c r="N29" s="156"/>
      <c r="O29" s="157" t="s">
        <v>97</v>
      </c>
      <c r="P29" s="156"/>
      <c r="Q29" s="155"/>
      <c r="R29" s="156"/>
      <c r="S29" s="157" t="s">
        <v>97</v>
      </c>
      <c r="T29" s="156"/>
      <c r="U29" s="155"/>
      <c r="V29" s="156"/>
      <c r="W29" s="157" t="s">
        <v>97</v>
      </c>
      <c r="X29" s="156"/>
      <c r="Z29" s="158"/>
      <c r="AA29" s="158"/>
      <c r="AB29" s="158"/>
      <c r="AC29" s="135"/>
      <c r="AD29" s="135"/>
    </row>
    <row r="30" spans="2:30" ht="13.5" x14ac:dyDescent="0.15">
      <c r="B30" s="160" t="s">
        <v>0</v>
      </c>
      <c r="C30" s="135">
        <v>21</v>
      </c>
      <c r="D30" s="136" t="s">
        <v>1</v>
      </c>
      <c r="E30" s="234" t="s">
        <v>265</v>
      </c>
      <c r="F30" s="234" t="s">
        <v>265</v>
      </c>
      <c r="G30" s="349">
        <v>0</v>
      </c>
      <c r="H30" s="234" t="s">
        <v>265</v>
      </c>
      <c r="I30" s="234" t="s">
        <v>265</v>
      </c>
      <c r="J30" s="234" t="s">
        <v>265</v>
      </c>
      <c r="K30" s="349">
        <v>0</v>
      </c>
      <c r="L30" s="234" t="s">
        <v>265</v>
      </c>
      <c r="M30" s="234" t="s">
        <v>265</v>
      </c>
      <c r="N30" s="234" t="s">
        <v>265</v>
      </c>
      <c r="O30" s="349">
        <v>0</v>
      </c>
      <c r="P30" s="234" t="s">
        <v>265</v>
      </c>
      <c r="Q30" s="160">
        <v>798</v>
      </c>
      <c r="R30" s="161">
        <v>1158</v>
      </c>
      <c r="S30" s="135">
        <v>929</v>
      </c>
      <c r="T30" s="161">
        <v>178765</v>
      </c>
      <c r="U30" s="160">
        <v>588</v>
      </c>
      <c r="V30" s="161">
        <v>882</v>
      </c>
      <c r="W30" s="135">
        <v>723</v>
      </c>
      <c r="X30" s="161">
        <v>35659</v>
      </c>
      <c r="Y30" s="135"/>
      <c r="Z30" s="158"/>
      <c r="AA30" s="158"/>
      <c r="AB30" s="158"/>
      <c r="AC30" s="135"/>
      <c r="AD30" s="135"/>
    </row>
    <row r="31" spans="2:30" x14ac:dyDescent="0.15">
      <c r="B31" s="160"/>
      <c r="C31" s="135">
        <v>22</v>
      </c>
      <c r="D31" s="165"/>
      <c r="E31" s="234" t="s">
        <v>265</v>
      </c>
      <c r="F31" s="234" t="s">
        <v>265</v>
      </c>
      <c r="G31" s="236">
        <v>0</v>
      </c>
      <c r="H31" s="234" t="s">
        <v>265</v>
      </c>
      <c r="I31" s="234" t="s">
        <v>265</v>
      </c>
      <c r="J31" s="234" t="s">
        <v>265</v>
      </c>
      <c r="K31" s="236">
        <v>0</v>
      </c>
      <c r="L31" s="234" t="s">
        <v>265</v>
      </c>
      <c r="M31" s="234" t="s">
        <v>265</v>
      </c>
      <c r="N31" s="234" t="s">
        <v>265</v>
      </c>
      <c r="O31" s="236">
        <v>0</v>
      </c>
      <c r="P31" s="234" t="s">
        <v>265</v>
      </c>
      <c r="Q31" s="161">
        <v>851</v>
      </c>
      <c r="R31" s="161">
        <v>1071</v>
      </c>
      <c r="S31" s="161">
        <v>972</v>
      </c>
      <c r="T31" s="161">
        <v>159255</v>
      </c>
      <c r="U31" s="161">
        <v>683</v>
      </c>
      <c r="V31" s="161">
        <v>903</v>
      </c>
      <c r="W31" s="161">
        <v>794</v>
      </c>
      <c r="X31" s="165">
        <v>11495</v>
      </c>
      <c r="Y31" s="135"/>
      <c r="Z31" s="135"/>
      <c r="AA31" s="135"/>
      <c r="AB31" s="135"/>
      <c r="AC31" s="135"/>
      <c r="AD31" s="135"/>
    </row>
    <row r="32" spans="2:30" ht="13.5" x14ac:dyDescent="0.15">
      <c r="B32" s="153"/>
      <c r="C32" s="154">
        <v>23</v>
      </c>
      <c r="D32" s="166"/>
      <c r="E32" s="156" t="s">
        <v>265</v>
      </c>
      <c r="F32" s="156" t="s">
        <v>265</v>
      </c>
      <c r="G32" s="239">
        <v>0</v>
      </c>
      <c r="H32" s="156" t="s">
        <v>265</v>
      </c>
      <c r="I32" s="156" t="s">
        <v>265</v>
      </c>
      <c r="J32" s="156" t="s">
        <v>265</v>
      </c>
      <c r="K32" s="238">
        <v>0</v>
      </c>
      <c r="L32" s="156" t="s">
        <v>265</v>
      </c>
      <c r="M32" s="156" t="s">
        <v>265</v>
      </c>
      <c r="N32" s="156" t="s">
        <v>265</v>
      </c>
      <c r="O32" s="238">
        <v>0</v>
      </c>
      <c r="P32" s="156" t="s">
        <v>265</v>
      </c>
      <c r="Q32" s="167">
        <v>840</v>
      </c>
      <c r="R32" s="167">
        <v>1102.5</v>
      </c>
      <c r="S32" s="167">
        <v>952.87106253320769</v>
      </c>
      <c r="T32" s="167">
        <v>49429.8</v>
      </c>
      <c r="U32" s="167">
        <v>630</v>
      </c>
      <c r="V32" s="167">
        <v>892.5</v>
      </c>
      <c r="W32" s="167">
        <v>728.9528765298478</v>
      </c>
      <c r="X32" s="167">
        <v>19121.199999999997</v>
      </c>
      <c r="Y32" s="135"/>
      <c r="Z32" s="158"/>
      <c r="AA32" s="158"/>
      <c r="AB32" s="158"/>
      <c r="AC32" s="158"/>
      <c r="AD32" s="158"/>
    </row>
    <row r="33" spans="2:26" x14ac:dyDescent="0.15">
      <c r="B33" s="160" t="s">
        <v>372</v>
      </c>
      <c r="C33" s="135">
        <v>12</v>
      </c>
      <c r="D33" s="165" t="s">
        <v>404</v>
      </c>
      <c r="E33" s="236">
        <v>0</v>
      </c>
      <c r="F33" s="236">
        <v>0</v>
      </c>
      <c r="G33" s="236">
        <v>0</v>
      </c>
      <c r="H33" s="236">
        <v>0</v>
      </c>
      <c r="I33" s="236">
        <v>0</v>
      </c>
      <c r="J33" s="236">
        <v>0</v>
      </c>
      <c r="K33" s="236">
        <v>0</v>
      </c>
      <c r="L33" s="236">
        <v>0</v>
      </c>
      <c r="M33" s="236">
        <v>0</v>
      </c>
      <c r="N33" s="236">
        <v>0</v>
      </c>
      <c r="O33" s="236">
        <v>0</v>
      </c>
      <c r="P33" s="236">
        <v>0</v>
      </c>
      <c r="Q33" s="161">
        <v>882</v>
      </c>
      <c r="R33" s="161">
        <v>934.5</v>
      </c>
      <c r="S33" s="161">
        <v>915.40484062954624</v>
      </c>
      <c r="T33" s="161">
        <v>6004</v>
      </c>
      <c r="U33" s="161">
        <v>656.25</v>
      </c>
      <c r="V33" s="161">
        <v>714</v>
      </c>
      <c r="W33" s="161">
        <v>657.17389288198467</v>
      </c>
      <c r="X33" s="165">
        <v>3964.4</v>
      </c>
      <c r="Y33" s="135"/>
      <c r="Z33" s="135"/>
    </row>
    <row r="34" spans="2:26" x14ac:dyDescent="0.15">
      <c r="B34" s="160" t="s">
        <v>374</v>
      </c>
      <c r="C34" s="135">
        <v>1</v>
      </c>
      <c r="D34" s="165" t="s">
        <v>404</v>
      </c>
      <c r="E34" s="236">
        <v>0</v>
      </c>
      <c r="F34" s="236">
        <v>0</v>
      </c>
      <c r="G34" s="236">
        <v>0</v>
      </c>
      <c r="H34" s="236">
        <v>0</v>
      </c>
      <c r="I34" s="236">
        <v>0</v>
      </c>
      <c r="J34" s="236">
        <v>0</v>
      </c>
      <c r="K34" s="236">
        <v>0</v>
      </c>
      <c r="L34" s="236">
        <v>0</v>
      </c>
      <c r="M34" s="236">
        <v>0</v>
      </c>
      <c r="N34" s="236">
        <v>0</v>
      </c>
      <c r="O34" s="236">
        <v>0</v>
      </c>
      <c r="P34" s="236">
        <v>0</v>
      </c>
      <c r="Q34" s="161">
        <v>892.5</v>
      </c>
      <c r="R34" s="161">
        <v>966</v>
      </c>
      <c r="S34" s="161">
        <v>934.47800644097083</v>
      </c>
      <c r="T34" s="161">
        <v>4141.7</v>
      </c>
      <c r="U34" s="161">
        <v>682.5</v>
      </c>
      <c r="V34" s="161">
        <v>682.5</v>
      </c>
      <c r="W34" s="161">
        <v>682.5</v>
      </c>
      <c r="X34" s="161">
        <v>1952.1999999999998</v>
      </c>
      <c r="Y34" s="135"/>
      <c r="Z34" s="135"/>
    </row>
    <row r="35" spans="2:26" x14ac:dyDescent="0.15">
      <c r="B35" s="160"/>
      <c r="C35" s="135">
        <v>2</v>
      </c>
      <c r="D35" s="165"/>
      <c r="E35" s="236">
        <v>0</v>
      </c>
      <c r="F35" s="236">
        <v>0</v>
      </c>
      <c r="G35" s="236">
        <v>0</v>
      </c>
      <c r="H35" s="236">
        <v>0</v>
      </c>
      <c r="I35" s="236">
        <v>0</v>
      </c>
      <c r="J35" s="236">
        <v>0</v>
      </c>
      <c r="K35" s="236">
        <v>0</v>
      </c>
      <c r="L35" s="236">
        <v>0</v>
      </c>
      <c r="M35" s="236">
        <v>0</v>
      </c>
      <c r="N35" s="236">
        <v>0</v>
      </c>
      <c r="O35" s="236">
        <v>0</v>
      </c>
      <c r="P35" s="236">
        <v>0</v>
      </c>
      <c r="Q35" s="161">
        <v>934.5</v>
      </c>
      <c r="R35" s="161">
        <v>966</v>
      </c>
      <c r="S35" s="161">
        <v>957.75128463476074</v>
      </c>
      <c r="T35" s="161">
        <v>2245.7000000000003</v>
      </c>
      <c r="U35" s="161">
        <v>661.5</v>
      </c>
      <c r="V35" s="161">
        <v>714</v>
      </c>
      <c r="W35" s="161">
        <v>687.6014150943397</v>
      </c>
      <c r="X35" s="165">
        <v>287.89999999999998</v>
      </c>
      <c r="Y35" s="135"/>
      <c r="Z35" s="135"/>
    </row>
    <row r="36" spans="2:26" x14ac:dyDescent="0.15">
      <c r="B36" s="160"/>
      <c r="C36" s="135">
        <v>3</v>
      </c>
      <c r="D36" s="165"/>
      <c r="E36" s="236">
        <v>0</v>
      </c>
      <c r="F36" s="236">
        <v>0</v>
      </c>
      <c r="G36" s="236">
        <v>0</v>
      </c>
      <c r="H36" s="236">
        <v>0</v>
      </c>
      <c r="I36" s="236">
        <v>0</v>
      </c>
      <c r="J36" s="236">
        <v>0</v>
      </c>
      <c r="K36" s="236">
        <v>0</v>
      </c>
      <c r="L36" s="236">
        <v>0</v>
      </c>
      <c r="M36" s="236">
        <v>0</v>
      </c>
      <c r="N36" s="236">
        <v>0</v>
      </c>
      <c r="O36" s="236">
        <v>0</v>
      </c>
      <c r="P36" s="236">
        <v>0</v>
      </c>
      <c r="Q36" s="236">
        <v>0</v>
      </c>
      <c r="R36" s="236">
        <v>0</v>
      </c>
      <c r="S36" s="236">
        <v>0</v>
      </c>
      <c r="T36" s="161">
        <v>148.39999999999998</v>
      </c>
      <c r="U36" s="161">
        <v>661.5</v>
      </c>
      <c r="V36" s="161">
        <v>714</v>
      </c>
      <c r="W36" s="161">
        <v>681.87983706720979</v>
      </c>
      <c r="X36" s="161">
        <v>242.9</v>
      </c>
      <c r="Y36" s="135"/>
      <c r="Z36" s="135"/>
    </row>
    <row r="37" spans="2:26" x14ac:dyDescent="0.15">
      <c r="B37" s="160"/>
      <c r="C37" s="135">
        <v>4</v>
      </c>
      <c r="D37" s="165"/>
      <c r="E37" s="236">
        <v>0</v>
      </c>
      <c r="F37" s="236">
        <v>0</v>
      </c>
      <c r="G37" s="236">
        <v>0</v>
      </c>
      <c r="H37" s="236">
        <v>0</v>
      </c>
      <c r="I37" s="236">
        <v>0</v>
      </c>
      <c r="J37" s="236">
        <v>0</v>
      </c>
      <c r="K37" s="236">
        <v>0</v>
      </c>
      <c r="L37" s="236">
        <v>0</v>
      </c>
      <c r="M37" s="236">
        <v>0</v>
      </c>
      <c r="N37" s="236">
        <v>0</v>
      </c>
      <c r="O37" s="236">
        <v>0</v>
      </c>
      <c r="P37" s="233">
        <v>2031</v>
      </c>
      <c r="Q37" s="274">
        <v>997.5</v>
      </c>
      <c r="R37" s="274">
        <v>1050</v>
      </c>
      <c r="S37" s="274">
        <v>1020.6496062992127</v>
      </c>
      <c r="T37" s="161">
        <v>429.2</v>
      </c>
      <c r="U37" s="161">
        <v>672</v>
      </c>
      <c r="V37" s="161">
        <v>819</v>
      </c>
      <c r="W37" s="161">
        <v>725.67672413793116</v>
      </c>
      <c r="X37" s="165">
        <v>6131.8</v>
      </c>
      <c r="Y37" s="135"/>
      <c r="Z37" s="135"/>
    </row>
    <row r="38" spans="2:26" x14ac:dyDescent="0.15">
      <c r="B38" s="160"/>
      <c r="C38" s="135">
        <v>5</v>
      </c>
      <c r="D38" s="165"/>
      <c r="E38" s="236">
        <v>0</v>
      </c>
      <c r="F38" s="236">
        <v>0</v>
      </c>
      <c r="G38" s="236">
        <v>0</v>
      </c>
      <c r="H38" s="236">
        <v>0</v>
      </c>
      <c r="I38" s="236">
        <v>0</v>
      </c>
      <c r="J38" s="236">
        <v>0</v>
      </c>
      <c r="K38" s="236">
        <v>0</v>
      </c>
      <c r="L38" s="236">
        <v>0</v>
      </c>
      <c r="M38" s="236">
        <v>0</v>
      </c>
      <c r="N38" s="236">
        <v>0</v>
      </c>
      <c r="O38" s="236">
        <v>0</v>
      </c>
      <c r="P38" s="236">
        <v>0</v>
      </c>
      <c r="Q38" s="274">
        <v>1050</v>
      </c>
      <c r="R38" s="274">
        <v>1050</v>
      </c>
      <c r="S38" s="274">
        <v>1050</v>
      </c>
      <c r="T38" s="161">
        <v>575.5</v>
      </c>
      <c r="U38" s="161">
        <v>698.25</v>
      </c>
      <c r="V38" s="161">
        <v>819</v>
      </c>
      <c r="W38" s="165">
        <v>719.84943050282436</v>
      </c>
      <c r="X38" s="165">
        <v>6394.4000000000005</v>
      </c>
      <c r="Y38" s="135"/>
      <c r="Z38" s="135"/>
    </row>
    <row r="39" spans="2:26" x14ac:dyDescent="0.15">
      <c r="B39" s="160"/>
      <c r="C39" s="135">
        <v>6</v>
      </c>
      <c r="D39" s="165"/>
      <c r="E39" s="236">
        <v>0</v>
      </c>
      <c r="F39" s="236">
        <v>0</v>
      </c>
      <c r="G39" s="236">
        <v>0</v>
      </c>
      <c r="H39" s="236">
        <v>0</v>
      </c>
      <c r="I39" s="236">
        <v>0</v>
      </c>
      <c r="J39" s="236">
        <v>0</v>
      </c>
      <c r="K39" s="236">
        <v>0</v>
      </c>
      <c r="L39" s="236">
        <v>0</v>
      </c>
      <c r="M39" s="236">
        <v>0</v>
      </c>
      <c r="N39" s="236">
        <v>0</v>
      </c>
      <c r="O39" s="236">
        <v>0</v>
      </c>
      <c r="P39" s="236">
        <v>0</v>
      </c>
      <c r="Q39" s="274">
        <v>1050</v>
      </c>
      <c r="R39" s="274">
        <v>1050</v>
      </c>
      <c r="S39" s="274">
        <v>1050</v>
      </c>
      <c r="T39" s="161">
        <v>3689.1</v>
      </c>
      <c r="U39" s="161">
        <v>714</v>
      </c>
      <c r="V39" s="161">
        <v>861</v>
      </c>
      <c r="W39" s="161">
        <v>753.75407492136105</v>
      </c>
      <c r="X39" s="165">
        <v>790.2</v>
      </c>
      <c r="Y39" s="135"/>
      <c r="Z39" s="135"/>
    </row>
    <row r="40" spans="2:26" x14ac:dyDescent="0.15">
      <c r="B40" s="160"/>
      <c r="C40" s="135">
        <v>7</v>
      </c>
      <c r="D40" s="165"/>
      <c r="E40" s="236">
        <v>0</v>
      </c>
      <c r="F40" s="236">
        <v>0</v>
      </c>
      <c r="G40" s="236">
        <v>0</v>
      </c>
      <c r="H40" s="236">
        <v>0</v>
      </c>
      <c r="I40" s="236">
        <v>0</v>
      </c>
      <c r="J40" s="236">
        <v>0</v>
      </c>
      <c r="K40" s="236">
        <v>0</v>
      </c>
      <c r="L40" s="236">
        <v>0</v>
      </c>
      <c r="M40" s="236">
        <v>0</v>
      </c>
      <c r="N40" s="236">
        <v>0</v>
      </c>
      <c r="O40" s="236">
        <v>0</v>
      </c>
      <c r="P40" s="236">
        <v>0</v>
      </c>
      <c r="Q40" s="274">
        <v>1050</v>
      </c>
      <c r="R40" s="274">
        <v>1050</v>
      </c>
      <c r="S40" s="274">
        <v>1050</v>
      </c>
      <c r="T40" s="161">
        <v>504.1</v>
      </c>
      <c r="U40" s="161">
        <v>714</v>
      </c>
      <c r="V40" s="161">
        <v>819</v>
      </c>
      <c r="W40" s="161">
        <v>754.48588102409633</v>
      </c>
      <c r="X40" s="165">
        <v>830.5</v>
      </c>
      <c r="Y40" s="135"/>
      <c r="Z40" s="135"/>
    </row>
    <row r="41" spans="2:26" x14ac:dyDescent="0.15">
      <c r="B41" s="153"/>
      <c r="C41" s="154">
        <v>8</v>
      </c>
      <c r="D41" s="166"/>
      <c r="E41" s="238">
        <v>0</v>
      </c>
      <c r="F41" s="238">
        <v>0</v>
      </c>
      <c r="G41" s="238">
        <v>0</v>
      </c>
      <c r="H41" s="238">
        <v>0</v>
      </c>
      <c r="I41" s="238">
        <v>0</v>
      </c>
      <c r="J41" s="238">
        <v>0</v>
      </c>
      <c r="K41" s="238">
        <v>0</v>
      </c>
      <c r="L41" s="238">
        <v>0</v>
      </c>
      <c r="M41" s="238">
        <v>0</v>
      </c>
      <c r="N41" s="238">
        <v>0</v>
      </c>
      <c r="O41" s="238">
        <v>0</v>
      </c>
      <c r="P41" s="238">
        <v>0</v>
      </c>
      <c r="Q41" s="250">
        <v>997.5</v>
      </c>
      <c r="R41" s="591">
        <v>997.5</v>
      </c>
      <c r="S41" s="592">
        <v>997.50000000000011</v>
      </c>
      <c r="T41" s="169">
        <v>221.4</v>
      </c>
      <c r="U41" s="169">
        <v>714</v>
      </c>
      <c r="V41" s="169">
        <v>819</v>
      </c>
      <c r="W41" s="169">
        <v>769.71907323127846</v>
      </c>
      <c r="X41" s="166">
        <v>591</v>
      </c>
      <c r="Y41" s="135"/>
      <c r="Z41" s="135"/>
    </row>
    <row r="42" spans="2:26" x14ac:dyDescent="0.15">
      <c r="B42" s="160" t="s">
        <v>405</v>
      </c>
      <c r="C42" s="135"/>
      <c r="E42" s="148"/>
      <c r="F42" s="234"/>
      <c r="G42" s="150"/>
      <c r="H42" s="234"/>
      <c r="I42" s="148"/>
      <c r="J42" s="234"/>
      <c r="K42" s="150"/>
      <c r="L42" s="234"/>
      <c r="M42" s="148"/>
      <c r="N42" s="234"/>
      <c r="O42" s="150"/>
      <c r="P42" s="163"/>
      <c r="Q42" s="593"/>
      <c r="R42" s="274"/>
      <c r="S42" s="594"/>
      <c r="T42" s="161"/>
      <c r="U42" s="160"/>
      <c r="V42" s="161"/>
      <c r="W42" s="135"/>
      <c r="X42" s="161"/>
      <c r="Y42" s="135"/>
      <c r="Z42" s="135"/>
    </row>
    <row r="43" spans="2:26" x14ac:dyDescent="0.15">
      <c r="B43" s="302">
        <v>41122</v>
      </c>
      <c r="C43" s="288"/>
      <c r="D43" s="303">
        <v>41136</v>
      </c>
      <c r="E43" s="236">
        <v>0</v>
      </c>
      <c r="F43" s="236">
        <v>0</v>
      </c>
      <c r="G43" s="236">
        <v>0</v>
      </c>
      <c r="H43" s="236">
        <v>0</v>
      </c>
      <c r="I43" s="236">
        <v>0</v>
      </c>
      <c r="J43" s="236">
        <v>0</v>
      </c>
      <c r="K43" s="236">
        <v>0</v>
      </c>
      <c r="L43" s="236">
        <v>0</v>
      </c>
      <c r="M43" s="236">
        <v>0</v>
      </c>
      <c r="N43" s="236">
        <v>0</v>
      </c>
      <c r="O43" s="236">
        <v>0</v>
      </c>
      <c r="P43" s="236">
        <v>0</v>
      </c>
      <c r="Q43" s="236">
        <v>997.5</v>
      </c>
      <c r="R43" s="236">
        <v>997.5</v>
      </c>
      <c r="S43" s="236">
        <v>997.50000000000011</v>
      </c>
      <c r="T43" s="163">
        <v>126.9</v>
      </c>
      <c r="U43" s="233">
        <v>735</v>
      </c>
      <c r="V43" s="233">
        <v>819</v>
      </c>
      <c r="W43" s="233">
        <v>779.37320837927223</v>
      </c>
      <c r="X43" s="163">
        <v>321.10000000000002</v>
      </c>
      <c r="Y43" s="135"/>
      <c r="Z43" s="135"/>
    </row>
    <row r="44" spans="2:26" x14ac:dyDescent="0.15">
      <c r="B44" s="302">
        <v>41137</v>
      </c>
      <c r="C44" s="288"/>
      <c r="D44" s="303">
        <v>41152</v>
      </c>
      <c r="E44" s="236">
        <v>0</v>
      </c>
      <c r="F44" s="236">
        <v>0</v>
      </c>
      <c r="G44" s="236">
        <v>0</v>
      </c>
      <c r="H44" s="236">
        <v>0</v>
      </c>
      <c r="I44" s="236">
        <v>0</v>
      </c>
      <c r="J44" s="236">
        <v>0</v>
      </c>
      <c r="K44" s="236">
        <v>0</v>
      </c>
      <c r="L44" s="236">
        <v>0</v>
      </c>
      <c r="M44" s="236">
        <v>0</v>
      </c>
      <c r="N44" s="236">
        <v>0</v>
      </c>
      <c r="O44" s="236">
        <v>0</v>
      </c>
      <c r="P44" s="236">
        <v>0</v>
      </c>
      <c r="Q44" s="274">
        <v>0</v>
      </c>
      <c r="R44" s="274">
        <v>0</v>
      </c>
      <c r="S44" s="275">
        <v>0</v>
      </c>
      <c r="T44" s="165">
        <v>94.5</v>
      </c>
      <c r="U44" s="209">
        <v>714</v>
      </c>
      <c r="V44" s="209">
        <v>819</v>
      </c>
      <c r="W44" s="209">
        <v>763.92019867549686</v>
      </c>
      <c r="X44" s="161">
        <v>269.89999999999998</v>
      </c>
      <c r="Y44" s="135"/>
      <c r="Z44" s="135"/>
    </row>
    <row r="45" spans="2:26" x14ac:dyDescent="0.15">
      <c r="B45" s="302"/>
      <c r="C45" s="288"/>
      <c r="D45" s="595"/>
      <c r="E45" s="237"/>
      <c r="F45" s="237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3"/>
      <c r="R45" s="233"/>
      <c r="S45" s="233"/>
      <c r="T45" s="161"/>
      <c r="U45" s="236"/>
      <c r="V45" s="236"/>
      <c r="W45" s="236"/>
      <c r="X45" s="163"/>
      <c r="Y45" s="135"/>
      <c r="Z45" s="135"/>
    </row>
    <row r="46" spans="2:26" ht="12" customHeight="1" x14ac:dyDescent="0.15">
      <c r="B46" s="153"/>
      <c r="C46" s="154"/>
      <c r="D46" s="317"/>
      <c r="E46" s="166"/>
      <c r="F46" s="166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6"/>
      <c r="R46" s="169"/>
      <c r="S46" s="166"/>
      <c r="T46" s="169"/>
      <c r="U46" s="169"/>
      <c r="V46" s="169"/>
      <c r="W46" s="169"/>
      <c r="X46" s="166"/>
      <c r="Z46" s="135"/>
    </row>
    <row r="47" spans="2:26" ht="12.75" customHeight="1" x14ac:dyDescent="0.15">
      <c r="B47" s="136" t="s">
        <v>388</v>
      </c>
      <c r="C47" s="135" t="s">
        <v>410</v>
      </c>
      <c r="L47" s="137" t="s">
        <v>411</v>
      </c>
      <c r="M47" s="742" t="s">
        <v>412</v>
      </c>
      <c r="N47" s="742"/>
      <c r="O47" s="742"/>
      <c r="P47" s="742"/>
      <c r="Q47" s="742"/>
      <c r="R47" s="742"/>
      <c r="S47" s="742"/>
      <c r="T47" s="742"/>
      <c r="U47" s="742"/>
      <c r="V47" s="742"/>
      <c r="W47" s="742"/>
      <c r="X47" s="742"/>
    </row>
    <row r="48" spans="2:26" ht="12.75" customHeight="1" x14ac:dyDescent="0.15">
      <c r="B48" s="176" t="s">
        <v>413</v>
      </c>
      <c r="C48" s="136" t="s">
        <v>414</v>
      </c>
      <c r="M48" s="596" t="s">
        <v>415</v>
      </c>
      <c r="N48" s="596"/>
      <c r="O48" s="596"/>
      <c r="P48" s="596"/>
      <c r="Q48" s="596"/>
    </row>
    <row r="49" spans="2:26" x14ac:dyDescent="0.15">
      <c r="B49" s="176" t="s">
        <v>198</v>
      </c>
      <c r="C49" s="136" t="s">
        <v>390</v>
      </c>
      <c r="X49" s="135"/>
      <c r="Y49" s="135"/>
      <c r="Z49" s="135"/>
    </row>
    <row r="50" spans="2:26" x14ac:dyDescent="0.15">
      <c r="X50" s="135"/>
      <c r="Y50" s="135"/>
      <c r="Z50" s="135"/>
    </row>
    <row r="51" spans="2:26" x14ac:dyDescent="0.15">
      <c r="X51" s="135"/>
      <c r="Y51" s="135"/>
      <c r="Z51" s="135"/>
    </row>
    <row r="52" spans="2:26" x14ac:dyDescent="0.15">
      <c r="Q52" s="542"/>
      <c r="R52" s="542"/>
      <c r="S52" s="542"/>
      <c r="T52" s="542"/>
      <c r="U52" s="542"/>
      <c r="V52" s="542"/>
      <c r="W52" s="542"/>
      <c r="X52" s="135"/>
      <c r="Y52" s="135"/>
      <c r="Z52" s="135"/>
    </row>
    <row r="53" spans="2:26" x14ac:dyDescent="0.15">
      <c r="X53" s="135"/>
      <c r="Y53" s="135"/>
      <c r="Z53" s="135"/>
    </row>
    <row r="54" spans="2:26" x14ac:dyDescent="0.15">
      <c r="X54" s="135"/>
      <c r="Y54" s="135"/>
      <c r="Z54" s="135"/>
    </row>
    <row r="55" spans="2:26" x14ac:dyDescent="0.15">
      <c r="X55" s="135"/>
      <c r="Y55" s="135"/>
      <c r="Z55" s="135"/>
    </row>
    <row r="56" spans="2:26" x14ac:dyDescent="0.15">
      <c r="X56" s="135"/>
      <c r="Y56" s="135"/>
      <c r="Z56" s="135"/>
    </row>
    <row r="57" spans="2:26" x14ac:dyDescent="0.15">
      <c r="X57" s="135"/>
      <c r="Y57" s="135"/>
      <c r="Z57" s="135"/>
    </row>
    <row r="58" spans="2:26" x14ac:dyDescent="0.15">
      <c r="X58" s="135"/>
      <c r="Y58" s="135"/>
      <c r="Z58" s="135"/>
    </row>
    <row r="59" spans="2:26" x14ac:dyDescent="0.15">
      <c r="X59" s="135"/>
      <c r="Y59" s="135"/>
      <c r="Z59" s="135"/>
    </row>
    <row r="60" spans="2:26" x14ac:dyDescent="0.15">
      <c r="X60" s="135"/>
      <c r="Y60" s="135"/>
      <c r="Z60" s="135"/>
    </row>
    <row r="61" spans="2:26" x14ac:dyDescent="0.15">
      <c r="X61" s="350"/>
      <c r="Y61" s="135"/>
      <c r="Z61" s="135"/>
    </row>
    <row r="62" spans="2:26" x14ac:dyDescent="0.15">
      <c r="X62" s="135"/>
      <c r="Y62" s="135"/>
      <c r="Z62" s="135"/>
    </row>
    <row r="63" spans="2:26" x14ac:dyDescent="0.15">
      <c r="X63" s="135"/>
      <c r="Y63" s="135"/>
      <c r="Z63" s="135"/>
    </row>
  </sheetData>
  <mergeCells count="1">
    <mergeCell ref="M47:X4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S56"/>
  <sheetViews>
    <sheetView zoomScale="80" zoomScaleNormal="80" workbookViewId="0"/>
  </sheetViews>
  <sheetFormatPr defaultColWidth="7.5" defaultRowHeight="12" x14ac:dyDescent="0.15"/>
  <cols>
    <col min="1" max="1" width="0.25" style="136" customWidth="1"/>
    <col min="2" max="2" width="5.5" style="136" customWidth="1"/>
    <col min="3" max="3" width="2.875" style="136" customWidth="1"/>
    <col min="4" max="5" width="5.625" style="136" customWidth="1"/>
    <col min="6" max="7" width="5.875" style="136" customWidth="1"/>
    <col min="8" max="8" width="8" style="136" customWidth="1"/>
    <col min="9" max="9" width="5.75" style="136" customWidth="1"/>
    <col min="10" max="11" width="5.875" style="136" customWidth="1"/>
    <col min="12" max="12" width="8.125" style="136" customWidth="1"/>
    <col min="13" max="13" width="5.5" style="136" customWidth="1"/>
    <col min="14" max="15" width="5.875" style="136" customWidth="1"/>
    <col min="16" max="16" width="8.125" style="136" customWidth="1"/>
    <col min="17" max="17" width="5.5" style="136" customWidth="1"/>
    <col min="18" max="19" width="5.875" style="136" customWidth="1"/>
    <col min="20" max="20" width="8.125" style="136" customWidth="1"/>
    <col min="21" max="21" width="5.5" style="136" customWidth="1"/>
    <col min="22" max="23" width="5.875" style="136" customWidth="1"/>
    <col min="24" max="24" width="8.125" style="136" customWidth="1"/>
    <col min="25" max="25" width="7.5" style="136"/>
    <col min="26" max="30" width="10.625" style="136" customWidth="1"/>
    <col min="31" max="31" width="15.125" style="136" customWidth="1"/>
    <col min="32" max="32" width="7.625" style="136" bestFit="1" customWidth="1"/>
    <col min="33" max="33" width="7.75" style="136" bestFit="1" customWidth="1"/>
    <col min="34" max="41" width="7.625" style="136" bestFit="1" customWidth="1"/>
    <col min="42" max="16384" width="7.5" style="136"/>
  </cols>
  <sheetData>
    <row r="3" spans="2:45" x14ac:dyDescent="0.15">
      <c r="B3" s="136" t="s">
        <v>416</v>
      </c>
    </row>
    <row r="4" spans="2:45" x14ac:dyDescent="0.15">
      <c r="X4" s="137" t="s">
        <v>224</v>
      </c>
    </row>
    <row r="5" spans="2:45" ht="6" customHeight="1" x14ac:dyDescent="0.15"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2:45" ht="12.75" customHeight="1" x14ac:dyDescent="0.15">
      <c r="B6" s="138"/>
      <c r="C6" s="171" t="s">
        <v>86</v>
      </c>
      <c r="D6" s="232"/>
      <c r="E6" s="160" t="s">
        <v>191</v>
      </c>
      <c r="I6" s="160" t="s">
        <v>417</v>
      </c>
      <c r="M6" s="160" t="s">
        <v>418</v>
      </c>
      <c r="N6" s="281" t="s">
        <v>419</v>
      </c>
      <c r="O6" s="281"/>
      <c r="P6" s="281"/>
      <c r="Q6" s="138" t="s">
        <v>420</v>
      </c>
      <c r="R6" s="281"/>
      <c r="S6" s="281"/>
      <c r="T6" s="281"/>
      <c r="U6" s="138" t="s">
        <v>421</v>
      </c>
      <c r="V6" s="281"/>
      <c r="W6" s="281"/>
      <c r="X6" s="159"/>
      <c r="Z6" s="135"/>
      <c r="AA6" s="282"/>
      <c r="AB6" s="282"/>
      <c r="AC6" s="282"/>
      <c r="AD6" s="282"/>
      <c r="AE6" s="282"/>
      <c r="AF6" s="282"/>
      <c r="AG6" s="282"/>
      <c r="AH6" s="282"/>
      <c r="AI6" s="282"/>
      <c r="AJ6" s="282"/>
    </row>
    <row r="7" spans="2:45" ht="12.75" customHeight="1" x14ac:dyDescent="0.15">
      <c r="B7" s="160"/>
      <c r="C7" s="153"/>
      <c r="D7" s="166"/>
      <c r="E7" s="160"/>
      <c r="F7" s="135"/>
      <c r="G7" s="135"/>
      <c r="H7" s="135"/>
      <c r="I7" s="313"/>
      <c r="J7" s="314"/>
      <c r="K7" s="314"/>
      <c r="L7" s="314"/>
      <c r="M7" s="313"/>
      <c r="N7" s="314"/>
      <c r="O7" s="314"/>
      <c r="P7" s="314"/>
      <c r="Q7" s="313"/>
      <c r="R7" s="314"/>
      <c r="S7" s="314"/>
      <c r="T7" s="314"/>
      <c r="U7" s="313"/>
      <c r="V7" s="314"/>
      <c r="W7" s="314"/>
      <c r="X7" s="316"/>
      <c r="Z7" s="135"/>
      <c r="AA7" s="158"/>
      <c r="AB7" s="158"/>
      <c r="AC7" s="158"/>
      <c r="AD7" s="158"/>
      <c r="AE7" s="158"/>
      <c r="AF7" s="158"/>
      <c r="AG7" s="158"/>
      <c r="AH7" s="158"/>
      <c r="AI7" s="158"/>
      <c r="AJ7" s="158"/>
    </row>
    <row r="8" spans="2:45" ht="13.5" x14ac:dyDescent="0.15">
      <c r="B8" s="509" t="s">
        <v>316</v>
      </c>
      <c r="C8" s="510"/>
      <c r="D8" s="511"/>
      <c r="E8" s="171" t="s">
        <v>93</v>
      </c>
      <c r="F8" s="149" t="s">
        <v>94</v>
      </c>
      <c r="G8" s="227" t="s">
        <v>95</v>
      </c>
      <c r="H8" s="149" t="s">
        <v>96</v>
      </c>
      <c r="I8" s="171" t="s">
        <v>93</v>
      </c>
      <c r="J8" s="149" t="s">
        <v>94</v>
      </c>
      <c r="K8" s="227" t="s">
        <v>95</v>
      </c>
      <c r="L8" s="149" t="s">
        <v>96</v>
      </c>
      <c r="M8" s="171" t="s">
        <v>93</v>
      </c>
      <c r="N8" s="149" t="s">
        <v>94</v>
      </c>
      <c r="O8" s="227" t="s">
        <v>95</v>
      </c>
      <c r="P8" s="149" t="s">
        <v>96</v>
      </c>
      <c r="Q8" s="171" t="s">
        <v>93</v>
      </c>
      <c r="R8" s="149" t="s">
        <v>94</v>
      </c>
      <c r="S8" s="227" t="s">
        <v>95</v>
      </c>
      <c r="T8" s="149" t="s">
        <v>96</v>
      </c>
      <c r="U8" s="171" t="s">
        <v>93</v>
      </c>
      <c r="V8" s="149" t="s">
        <v>94</v>
      </c>
      <c r="W8" s="227" t="s">
        <v>95</v>
      </c>
      <c r="X8" s="149" t="s">
        <v>96</v>
      </c>
      <c r="Z8" s="135"/>
      <c r="AA8" s="158"/>
      <c r="AB8" s="158"/>
      <c r="AC8" s="158"/>
      <c r="AD8" s="158"/>
      <c r="AE8" s="158"/>
      <c r="AF8" s="158"/>
      <c r="AG8" s="158"/>
      <c r="AH8" s="158"/>
      <c r="AI8" s="158"/>
      <c r="AJ8" s="158"/>
    </row>
    <row r="9" spans="2:45" ht="13.5" x14ac:dyDescent="0.15">
      <c r="B9" s="153"/>
      <c r="C9" s="154"/>
      <c r="D9" s="154"/>
      <c r="E9" s="155"/>
      <c r="F9" s="156"/>
      <c r="G9" s="157" t="s">
        <v>97</v>
      </c>
      <c r="H9" s="156"/>
      <c r="I9" s="155"/>
      <c r="J9" s="156"/>
      <c r="K9" s="157" t="s">
        <v>97</v>
      </c>
      <c r="L9" s="156"/>
      <c r="M9" s="155"/>
      <c r="N9" s="156"/>
      <c r="O9" s="157" t="s">
        <v>97</v>
      </c>
      <c r="P9" s="156"/>
      <c r="Q9" s="155"/>
      <c r="R9" s="156"/>
      <c r="S9" s="157" t="s">
        <v>97</v>
      </c>
      <c r="T9" s="156"/>
      <c r="U9" s="155"/>
      <c r="V9" s="156"/>
      <c r="W9" s="157" t="s">
        <v>97</v>
      </c>
      <c r="X9" s="156"/>
      <c r="Z9" s="135"/>
      <c r="AA9" s="158"/>
      <c r="AB9" s="158"/>
      <c r="AC9" s="158"/>
      <c r="AD9" s="158"/>
      <c r="AE9" s="158"/>
      <c r="AF9" s="158"/>
      <c r="AG9" s="158"/>
      <c r="AH9" s="158"/>
      <c r="AI9" s="158"/>
      <c r="AJ9" s="158"/>
    </row>
    <row r="10" spans="2:45" ht="11.25" customHeight="1" x14ac:dyDescent="0.15">
      <c r="B10" s="160" t="s">
        <v>0</v>
      </c>
      <c r="C10" s="135">
        <v>21</v>
      </c>
      <c r="D10" s="136" t="s">
        <v>1</v>
      </c>
      <c r="E10" s="160">
        <v>578</v>
      </c>
      <c r="F10" s="161">
        <v>924</v>
      </c>
      <c r="G10" s="135">
        <v>726</v>
      </c>
      <c r="H10" s="161">
        <v>154499</v>
      </c>
      <c r="I10" s="160">
        <v>673</v>
      </c>
      <c r="J10" s="161">
        <v>870</v>
      </c>
      <c r="K10" s="135">
        <v>765</v>
      </c>
      <c r="L10" s="161">
        <v>197055</v>
      </c>
      <c r="M10" s="160">
        <v>693</v>
      </c>
      <c r="N10" s="161">
        <v>1050</v>
      </c>
      <c r="O10" s="135">
        <v>915</v>
      </c>
      <c r="P10" s="161">
        <v>65265</v>
      </c>
      <c r="Q10" s="160">
        <v>1838</v>
      </c>
      <c r="R10" s="161">
        <v>2592</v>
      </c>
      <c r="S10" s="135">
        <v>2140</v>
      </c>
      <c r="T10" s="161">
        <v>27823</v>
      </c>
      <c r="U10" s="160">
        <v>1733</v>
      </c>
      <c r="V10" s="161">
        <v>2310</v>
      </c>
      <c r="W10" s="135">
        <v>2077</v>
      </c>
      <c r="X10" s="161">
        <v>77570</v>
      </c>
      <c r="Z10" s="135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</row>
    <row r="11" spans="2:45" ht="11.25" customHeight="1" x14ac:dyDescent="0.15">
      <c r="B11" s="160"/>
      <c r="C11" s="135">
        <v>22</v>
      </c>
      <c r="D11" s="165"/>
      <c r="E11" s="161">
        <v>651</v>
      </c>
      <c r="F11" s="161">
        <v>819</v>
      </c>
      <c r="G11" s="161">
        <v>719</v>
      </c>
      <c r="H11" s="161">
        <v>152396</v>
      </c>
      <c r="I11" s="161">
        <v>630</v>
      </c>
      <c r="J11" s="161">
        <v>840</v>
      </c>
      <c r="K11" s="161">
        <v>750</v>
      </c>
      <c r="L11" s="161">
        <v>205413</v>
      </c>
      <c r="M11" s="161">
        <v>714</v>
      </c>
      <c r="N11" s="161">
        <v>1090</v>
      </c>
      <c r="O11" s="161">
        <v>885</v>
      </c>
      <c r="P11" s="161">
        <v>99228</v>
      </c>
      <c r="Q11" s="161">
        <v>2153</v>
      </c>
      <c r="R11" s="161">
        <v>2730</v>
      </c>
      <c r="S11" s="161">
        <v>2414</v>
      </c>
      <c r="T11" s="161">
        <v>29764</v>
      </c>
      <c r="U11" s="161">
        <v>1869</v>
      </c>
      <c r="V11" s="161">
        <v>2310</v>
      </c>
      <c r="W11" s="161">
        <v>2018</v>
      </c>
      <c r="X11" s="165">
        <v>61593</v>
      </c>
      <c r="Z11" s="350"/>
      <c r="AA11" s="135"/>
      <c r="AB11" s="135"/>
      <c r="AC11" s="135"/>
      <c r="AD11" s="135"/>
      <c r="AE11" s="135"/>
    </row>
    <row r="12" spans="2:45" ht="11.25" customHeight="1" x14ac:dyDescent="0.15">
      <c r="B12" s="153"/>
      <c r="C12" s="154">
        <v>23</v>
      </c>
      <c r="D12" s="166"/>
      <c r="E12" s="293">
        <v>577.5</v>
      </c>
      <c r="F12" s="293">
        <v>924</v>
      </c>
      <c r="G12" s="293">
        <v>764.41657526864662</v>
      </c>
      <c r="H12" s="293">
        <v>107537.59999999999</v>
      </c>
      <c r="I12" s="293">
        <v>682.5</v>
      </c>
      <c r="J12" s="293">
        <v>1029</v>
      </c>
      <c r="K12" s="293">
        <v>783.09069906096306</v>
      </c>
      <c r="L12" s="293">
        <v>179753.30000000002</v>
      </c>
      <c r="M12" s="293">
        <v>651</v>
      </c>
      <c r="N12" s="293">
        <v>1029</v>
      </c>
      <c r="O12" s="293">
        <v>845.37271455406858</v>
      </c>
      <c r="P12" s="293">
        <v>66112.500000000015</v>
      </c>
      <c r="Q12" s="315">
        <v>2079</v>
      </c>
      <c r="R12" s="293">
        <v>2782.5</v>
      </c>
      <c r="S12" s="293">
        <v>2298.9861189310927</v>
      </c>
      <c r="T12" s="293">
        <v>7111.0000000000009</v>
      </c>
      <c r="U12" s="293">
        <v>1598.1000000000001</v>
      </c>
      <c r="V12" s="293">
        <v>2394</v>
      </c>
      <c r="W12" s="293">
        <v>2030.3413116364129</v>
      </c>
      <c r="X12" s="315">
        <v>15292.400000000001</v>
      </c>
      <c r="Z12" s="135"/>
      <c r="AA12" s="158"/>
      <c r="AB12" s="158"/>
      <c r="AC12" s="158"/>
      <c r="AD12" s="158"/>
      <c r="AE12" s="135"/>
    </row>
    <row r="13" spans="2:45" ht="11.25" customHeight="1" x14ac:dyDescent="0.15">
      <c r="B13" s="160" t="s">
        <v>372</v>
      </c>
      <c r="C13" s="135">
        <v>12</v>
      </c>
      <c r="D13" s="165" t="s">
        <v>404</v>
      </c>
      <c r="E13" s="161">
        <v>729.75</v>
      </c>
      <c r="F13" s="161">
        <v>729.75</v>
      </c>
      <c r="G13" s="161">
        <v>729.75630252100837</v>
      </c>
      <c r="H13" s="161">
        <v>6924.5</v>
      </c>
      <c r="I13" s="161">
        <v>714</v>
      </c>
      <c r="J13" s="161">
        <v>798</v>
      </c>
      <c r="K13" s="161">
        <v>747.22025316455699</v>
      </c>
      <c r="L13" s="161">
        <v>4707.1000000000004</v>
      </c>
      <c r="M13" s="233">
        <v>651</v>
      </c>
      <c r="N13" s="233">
        <v>661.5</v>
      </c>
      <c r="O13" s="233">
        <v>656.00940070505294</v>
      </c>
      <c r="P13" s="161">
        <v>1288.2</v>
      </c>
      <c r="Q13" s="163">
        <v>2205</v>
      </c>
      <c r="R13" s="163">
        <v>2415</v>
      </c>
      <c r="S13" s="163">
        <v>2285.520710059172</v>
      </c>
      <c r="T13" s="161">
        <v>642.40000000000009</v>
      </c>
      <c r="U13" s="161">
        <v>1869</v>
      </c>
      <c r="V13" s="161">
        <v>2100</v>
      </c>
      <c r="W13" s="161">
        <v>1930.8119999999999</v>
      </c>
      <c r="X13" s="165">
        <v>1676.1999999999998</v>
      </c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64"/>
      <c r="AM13" s="164"/>
      <c r="AN13" s="164"/>
      <c r="AO13" s="135"/>
      <c r="AP13" s="135"/>
      <c r="AQ13" s="135"/>
      <c r="AR13" s="135"/>
      <c r="AS13" s="135"/>
    </row>
    <row r="14" spans="2:45" ht="11.25" customHeight="1" x14ac:dyDescent="0.15">
      <c r="B14" s="160" t="s">
        <v>374</v>
      </c>
      <c r="C14" s="135">
        <v>1</v>
      </c>
      <c r="D14" s="165" t="s">
        <v>404</v>
      </c>
      <c r="E14" s="161">
        <v>719.25</v>
      </c>
      <c r="F14" s="161">
        <v>729.75</v>
      </c>
      <c r="G14" s="161">
        <v>722.51351351351354</v>
      </c>
      <c r="H14" s="161">
        <v>6058.7</v>
      </c>
      <c r="I14" s="161">
        <v>714</v>
      </c>
      <c r="J14" s="161">
        <v>798</v>
      </c>
      <c r="K14" s="161">
        <v>741.07692307692309</v>
      </c>
      <c r="L14" s="161">
        <v>8435.7000000000007</v>
      </c>
      <c r="M14" s="233">
        <v>0</v>
      </c>
      <c r="N14" s="233">
        <v>0</v>
      </c>
      <c r="O14" s="233">
        <v>0</v>
      </c>
      <c r="P14" s="161">
        <v>866.59999999999991</v>
      </c>
      <c r="Q14" s="163">
        <v>2205</v>
      </c>
      <c r="R14" s="163">
        <v>2415</v>
      </c>
      <c r="S14" s="163">
        <v>2294.9626400996267</v>
      </c>
      <c r="T14" s="161">
        <v>291.5</v>
      </c>
      <c r="U14" s="161">
        <v>1932</v>
      </c>
      <c r="V14" s="161">
        <v>2100</v>
      </c>
      <c r="W14" s="161">
        <v>1977.0785340314137</v>
      </c>
      <c r="X14" s="165">
        <v>775.3</v>
      </c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64"/>
      <c r="AM14" s="164"/>
      <c r="AN14" s="164"/>
      <c r="AO14" s="135"/>
      <c r="AP14" s="135"/>
      <c r="AQ14" s="135"/>
      <c r="AR14" s="135"/>
      <c r="AS14" s="135"/>
    </row>
    <row r="15" spans="2:45" ht="11.25" customHeight="1" x14ac:dyDescent="0.15">
      <c r="B15" s="160"/>
      <c r="C15" s="135">
        <v>2</v>
      </c>
      <c r="D15" s="165"/>
      <c r="E15" s="161">
        <v>719.25</v>
      </c>
      <c r="F15" s="161">
        <v>719.25</v>
      </c>
      <c r="G15" s="161">
        <v>719.25312686122697</v>
      </c>
      <c r="H15" s="161">
        <v>4786.3</v>
      </c>
      <c r="I15" s="161">
        <v>714</v>
      </c>
      <c r="J15" s="161">
        <v>798</v>
      </c>
      <c r="K15" s="161">
        <v>732.03547671840352</v>
      </c>
      <c r="L15" s="161">
        <v>11025.6</v>
      </c>
      <c r="M15" s="233">
        <v>703.5</v>
      </c>
      <c r="N15" s="233">
        <v>745.5</v>
      </c>
      <c r="O15" s="233">
        <v>740.40346702923205</v>
      </c>
      <c r="P15" s="161">
        <v>1443.3</v>
      </c>
      <c r="Q15" s="163">
        <v>2205</v>
      </c>
      <c r="R15" s="163">
        <v>2520</v>
      </c>
      <c r="S15" s="163">
        <v>2245.6</v>
      </c>
      <c r="T15" s="161">
        <v>345</v>
      </c>
      <c r="U15" s="161">
        <v>1932</v>
      </c>
      <c r="V15" s="161">
        <v>2100</v>
      </c>
      <c r="W15" s="161">
        <v>2039.1746031746031</v>
      </c>
      <c r="X15" s="165">
        <v>456.5</v>
      </c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64"/>
      <c r="AM15" s="164"/>
      <c r="AN15" s="164"/>
      <c r="AO15" s="135"/>
      <c r="AP15" s="135"/>
      <c r="AQ15" s="135"/>
      <c r="AR15" s="135"/>
      <c r="AS15" s="135"/>
    </row>
    <row r="16" spans="2:45" ht="11.25" customHeight="1" x14ac:dyDescent="0.15">
      <c r="B16" s="160"/>
      <c r="C16" s="135">
        <v>3</v>
      </c>
      <c r="D16" s="165"/>
      <c r="E16" s="236">
        <v>0</v>
      </c>
      <c r="F16" s="236">
        <v>0</v>
      </c>
      <c r="G16" s="236">
        <v>0</v>
      </c>
      <c r="H16" s="161">
        <v>2900.2</v>
      </c>
      <c r="I16" s="161">
        <v>714</v>
      </c>
      <c r="J16" s="161">
        <v>798</v>
      </c>
      <c r="K16" s="161">
        <v>763.4965675057208</v>
      </c>
      <c r="L16" s="161">
        <v>6071.7000000000007</v>
      </c>
      <c r="M16" s="236">
        <v>0</v>
      </c>
      <c r="N16" s="236">
        <v>0</v>
      </c>
      <c r="O16" s="236">
        <v>0</v>
      </c>
      <c r="P16" s="161">
        <v>456.3</v>
      </c>
      <c r="Q16" s="163">
        <v>1995</v>
      </c>
      <c r="R16" s="163">
        <v>2625</v>
      </c>
      <c r="S16" s="163">
        <v>2276.9391891891892</v>
      </c>
      <c r="T16" s="161">
        <v>325.8</v>
      </c>
      <c r="U16" s="161">
        <v>1911</v>
      </c>
      <c r="V16" s="161">
        <v>2100</v>
      </c>
      <c r="W16" s="161">
        <v>2034.4061135371178</v>
      </c>
      <c r="X16" s="165">
        <v>1198.3</v>
      </c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64"/>
      <c r="AM16" s="164"/>
      <c r="AN16" s="164"/>
      <c r="AO16" s="135"/>
      <c r="AP16" s="135"/>
      <c r="AQ16" s="135"/>
      <c r="AR16" s="135"/>
      <c r="AS16" s="135"/>
    </row>
    <row r="17" spans="2:45" ht="11.25" customHeight="1" x14ac:dyDescent="0.15">
      <c r="B17" s="160"/>
      <c r="C17" s="135">
        <v>4</v>
      </c>
      <c r="D17" s="165"/>
      <c r="E17" s="233">
        <v>756</v>
      </c>
      <c r="F17" s="233">
        <v>756</v>
      </c>
      <c r="G17" s="233">
        <v>756</v>
      </c>
      <c r="H17" s="161">
        <v>2416.1999999999998</v>
      </c>
      <c r="I17" s="161">
        <v>714</v>
      </c>
      <c r="J17" s="161">
        <v>798</v>
      </c>
      <c r="K17" s="161">
        <v>743.74319066147871</v>
      </c>
      <c r="L17" s="161">
        <v>5297.7</v>
      </c>
      <c r="M17" s="236">
        <v>0</v>
      </c>
      <c r="N17" s="236">
        <v>0</v>
      </c>
      <c r="O17" s="236">
        <v>0</v>
      </c>
      <c r="P17" s="161">
        <v>680.7</v>
      </c>
      <c r="Q17" s="163">
        <v>2100</v>
      </c>
      <c r="R17" s="163">
        <v>2730</v>
      </c>
      <c r="S17" s="163">
        <v>2448.4206695778744</v>
      </c>
      <c r="T17" s="161">
        <v>986.3</v>
      </c>
      <c r="U17" s="161">
        <v>1995</v>
      </c>
      <c r="V17" s="161">
        <v>2362.5</v>
      </c>
      <c r="W17" s="161">
        <v>2171.1778846153848</v>
      </c>
      <c r="X17" s="165">
        <v>1168.2</v>
      </c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64"/>
      <c r="AM17" s="164"/>
      <c r="AN17" s="164"/>
      <c r="AO17" s="135"/>
      <c r="AP17" s="135"/>
      <c r="AQ17" s="135"/>
      <c r="AR17" s="135"/>
      <c r="AS17" s="135"/>
    </row>
    <row r="18" spans="2:45" ht="11.25" customHeight="1" x14ac:dyDescent="0.15">
      <c r="B18" s="160"/>
      <c r="C18" s="135">
        <v>5</v>
      </c>
      <c r="D18" s="165"/>
      <c r="E18" s="233">
        <v>756</v>
      </c>
      <c r="F18" s="233">
        <v>756</v>
      </c>
      <c r="G18" s="233">
        <v>756</v>
      </c>
      <c r="H18" s="161">
        <v>2480.1</v>
      </c>
      <c r="I18" s="161">
        <v>682.5</v>
      </c>
      <c r="J18" s="161">
        <v>798</v>
      </c>
      <c r="K18" s="161">
        <v>715.99651112080255</v>
      </c>
      <c r="L18" s="161">
        <v>918.90000000000009</v>
      </c>
      <c r="M18" s="233">
        <v>910.35</v>
      </c>
      <c r="N18" s="233">
        <v>910.35</v>
      </c>
      <c r="O18" s="233">
        <v>910.34866645499289</v>
      </c>
      <c r="P18" s="161">
        <v>1336.2</v>
      </c>
      <c r="Q18" s="163">
        <v>2205</v>
      </c>
      <c r="R18" s="163">
        <v>2730</v>
      </c>
      <c r="S18" s="163">
        <v>2515.1673640167364</v>
      </c>
      <c r="T18" s="161">
        <v>498.59999999999997</v>
      </c>
      <c r="U18" s="161">
        <v>2100</v>
      </c>
      <c r="V18" s="161">
        <v>2415</v>
      </c>
      <c r="W18" s="161">
        <v>2269.8552338530062</v>
      </c>
      <c r="X18" s="165">
        <v>843.2</v>
      </c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64"/>
      <c r="AM18" s="164"/>
      <c r="AN18" s="164"/>
      <c r="AO18" s="135"/>
      <c r="AP18" s="135"/>
      <c r="AQ18" s="135"/>
      <c r="AR18" s="135"/>
      <c r="AS18" s="135"/>
    </row>
    <row r="19" spans="2:45" ht="11.25" customHeight="1" x14ac:dyDescent="0.15">
      <c r="B19" s="160"/>
      <c r="C19" s="135">
        <v>6</v>
      </c>
      <c r="D19" s="165"/>
      <c r="E19" s="233">
        <v>756</v>
      </c>
      <c r="F19" s="233">
        <v>756</v>
      </c>
      <c r="G19" s="233">
        <v>756</v>
      </c>
      <c r="H19" s="161">
        <v>2547.8000000000002</v>
      </c>
      <c r="I19" s="161">
        <v>682.5</v>
      </c>
      <c r="J19" s="161">
        <v>798</v>
      </c>
      <c r="K19" s="161">
        <v>720.39274447949526</v>
      </c>
      <c r="L19" s="161">
        <v>3979.9</v>
      </c>
      <c r="M19" s="233">
        <v>882</v>
      </c>
      <c r="N19" s="233">
        <v>882</v>
      </c>
      <c r="O19" s="233">
        <v>882</v>
      </c>
      <c r="P19" s="161">
        <v>46.5</v>
      </c>
      <c r="Q19" s="163">
        <v>2047.5</v>
      </c>
      <c r="R19" s="163">
        <v>2730</v>
      </c>
      <c r="S19" s="163">
        <v>2524.2422037422039</v>
      </c>
      <c r="T19" s="161">
        <v>484</v>
      </c>
      <c r="U19" s="161">
        <v>2100</v>
      </c>
      <c r="V19" s="161">
        <v>2520</v>
      </c>
      <c r="W19" s="161">
        <v>2259.4221967963385</v>
      </c>
      <c r="X19" s="165">
        <v>381.7</v>
      </c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64"/>
      <c r="AM19" s="164"/>
      <c r="AN19" s="164"/>
      <c r="AO19" s="135"/>
      <c r="AP19" s="135"/>
      <c r="AQ19" s="135"/>
      <c r="AR19" s="135"/>
      <c r="AS19" s="135"/>
    </row>
    <row r="20" spans="2:45" ht="11.25" customHeight="1" x14ac:dyDescent="0.15">
      <c r="B20" s="160"/>
      <c r="C20" s="135">
        <v>7</v>
      </c>
      <c r="D20" s="165"/>
      <c r="E20" s="233">
        <v>0</v>
      </c>
      <c r="F20" s="233">
        <v>0</v>
      </c>
      <c r="G20" s="233">
        <v>0</v>
      </c>
      <c r="H20" s="161">
        <v>2581.6000000000004</v>
      </c>
      <c r="I20" s="161">
        <v>714</v>
      </c>
      <c r="J20" s="161">
        <v>798</v>
      </c>
      <c r="K20" s="161">
        <v>760.68583162217647</v>
      </c>
      <c r="L20" s="161">
        <v>2685</v>
      </c>
      <c r="M20" s="233">
        <v>0</v>
      </c>
      <c r="N20" s="233">
        <v>0</v>
      </c>
      <c r="O20" s="233">
        <v>0</v>
      </c>
      <c r="P20" s="233">
        <v>0</v>
      </c>
      <c r="Q20" s="163">
        <v>2415</v>
      </c>
      <c r="R20" s="163">
        <v>2730</v>
      </c>
      <c r="S20" s="163">
        <v>2648.1703406813626</v>
      </c>
      <c r="T20" s="161">
        <v>764.2</v>
      </c>
      <c r="U20" s="161">
        <v>2152.5</v>
      </c>
      <c r="V20" s="161">
        <v>2415</v>
      </c>
      <c r="W20" s="161">
        <v>2351.3456973293769</v>
      </c>
      <c r="X20" s="161">
        <v>610.1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64"/>
      <c r="AM20" s="164"/>
      <c r="AN20" s="164"/>
      <c r="AO20" s="135"/>
      <c r="AP20" s="135"/>
      <c r="AQ20" s="135"/>
      <c r="AR20" s="135"/>
      <c r="AS20" s="135"/>
    </row>
    <row r="21" spans="2:45" ht="11.25" customHeight="1" x14ac:dyDescent="0.15">
      <c r="B21" s="153"/>
      <c r="C21" s="154">
        <v>8</v>
      </c>
      <c r="D21" s="166"/>
      <c r="E21" s="242">
        <v>0</v>
      </c>
      <c r="F21" s="242">
        <v>0</v>
      </c>
      <c r="G21" s="242">
        <v>0</v>
      </c>
      <c r="H21" s="169">
        <v>664.9</v>
      </c>
      <c r="I21" s="169">
        <v>714</v>
      </c>
      <c r="J21" s="169">
        <v>798</v>
      </c>
      <c r="K21" s="169">
        <v>734.59024390243906</v>
      </c>
      <c r="L21" s="169">
        <v>2363.6</v>
      </c>
      <c r="M21" s="242">
        <v>910.35</v>
      </c>
      <c r="N21" s="242">
        <v>910.35</v>
      </c>
      <c r="O21" s="242">
        <v>910.35766423357677</v>
      </c>
      <c r="P21" s="242">
        <v>1471</v>
      </c>
      <c r="Q21" s="175">
        <v>2415</v>
      </c>
      <c r="R21" s="175">
        <v>2730</v>
      </c>
      <c r="S21" s="175">
        <v>2574.1110108303246</v>
      </c>
      <c r="T21" s="169">
        <v>711.40000000000009</v>
      </c>
      <c r="U21" s="169">
        <v>2310</v>
      </c>
      <c r="V21" s="169">
        <v>2310</v>
      </c>
      <c r="W21" s="169">
        <v>2310</v>
      </c>
      <c r="X21" s="166">
        <v>948.40000000000009</v>
      </c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64"/>
      <c r="AM21" s="164"/>
      <c r="AN21" s="164"/>
      <c r="AO21" s="135"/>
      <c r="AP21" s="135"/>
      <c r="AQ21" s="135"/>
      <c r="AR21" s="135"/>
      <c r="AS21" s="135"/>
    </row>
    <row r="22" spans="2:45" ht="11.25" customHeight="1" x14ac:dyDescent="0.15">
      <c r="B22" s="160" t="s">
        <v>422</v>
      </c>
      <c r="C22" s="135"/>
      <c r="E22" s="160"/>
      <c r="F22" s="161"/>
      <c r="G22" s="135"/>
      <c r="H22" s="161"/>
      <c r="I22" s="160"/>
      <c r="J22" s="161"/>
      <c r="K22" s="135"/>
      <c r="L22" s="161"/>
      <c r="M22" s="160"/>
      <c r="N22" s="161"/>
      <c r="O22" s="135"/>
      <c r="P22" s="161"/>
      <c r="Q22" s="160"/>
      <c r="R22" s="160"/>
      <c r="S22" s="161"/>
      <c r="T22" s="161"/>
      <c r="U22" s="160"/>
      <c r="V22" s="161"/>
      <c r="W22" s="135"/>
      <c r="X22" s="161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64"/>
      <c r="AM22" s="164"/>
      <c r="AN22" s="164"/>
      <c r="AO22" s="135"/>
      <c r="AP22" s="135"/>
      <c r="AQ22" s="135"/>
      <c r="AR22" s="135"/>
      <c r="AS22" s="135"/>
    </row>
    <row r="23" spans="2:45" ht="11.25" customHeight="1" x14ac:dyDescent="0.15">
      <c r="B23" s="160"/>
      <c r="C23" s="135"/>
      <c r="E23" s="162"/>
      <c r="F23" s="163"/>
      <c r="G23" s="164"/>
      <c r="H23" s="161"/>
      <c r="I23" s="162"/>
      <c r="J23" s="163"/>
      <c r="K23" s="164"/>
      <c r="L23" s="161"/>
      <c r="M23" s="162"/>
      <c r="N23" s="163"/>
      <c r="O23" s="164"/>
      <c r="P23" s="161"/>
      <c r="Q23" s="162"/>
      <c r="R23" s="162"/>
      <c r="S23" s="163"/>
      <c r="T23" s="161"/>
      <c r="U23" s="160"/>
      <c r="V23" s="161"/>
      <c r="W23" s="135"/>
      <c r="X23" s="161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64"/>
      <c r="AM23" s="164"/>
      <c r="AN23" s="164"/>
      <c r="AO23" s="135"/>
      <c r="AP23" s="135"/>
      <c r="AQ23" s="135"/>
      <c r="AR23" s="135"/>
      <c r="AS23" s="135"/>
    </row>
    <row r="24" spans="2:45" ht="11.25" customHeight="1" x14ac:dyDescent="0.15">
      <c r="B24" s="302">
        <v>41122</v>
      </c>
      <c r="C24" s="288"/>
      <c r="D24" s="303">
        <v>41136</v>
      </c>
      <c r="E24" s="233">
        <v>0</v>
      </c>
      <c r="F24" s="233">
        <v>0</v>
      </c>
      <c r="G24" s="233">
        <v>0</v>
      </c>
      <c r="H24" s="163">
        <v>288</v>
      </c>
      <c r="I24" s="233">
        <v>714</v>
      </c>
      <c r="J24" s="233">
        <v>798</v>
      </c>
      <c r="K24" s="233">
        <v>726.39759036144574</v>
      </c>
      <c r="L24" s="163">
        <v>1572.7</v>
      </c>
      <c r="M24" s="233">
        <v>910.35</v>
      </c>
      <c r="N24" s="233">
        <v>910.35</v>
      </c>
      <c r="O24" s="233">
        <v>910.35766423357677</v>
      </c>
      <c r="P24" s="233">
        <v>143.19999999999999</v>
      </c>
      <c r="Q24" s="233">
        <v>2467.5</v>
      </c>
      <c r="R24" s="233">
        <v>2730</v>
      </c>
      <c r="S24" s="233">
        <v>2577.9118329466355</v>
      </c>
      <c r="T24" s="233">
        <v>368.3</v>
      </c>
      <c r="U24" s="233">
        <v>2310</v>
      </c>
      <c r="V24" s="233">
        <v>2310</v>
      </c>
      <c r="W24" s="233">
        <v>2310</v>
      </c>
      <c r="X24" s="233">
        <v>303.8</v>
      </c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64"/>
      <c r="AM24" s="164"/>
      <c r="AN24" s="164"/>
      <c r="AO24" s="135"/>
      <c r="AP24" s="135"/>
      <c r="AQ24" s="135"/>
      <c r="AR24" s="135"/>
      <c r="AS24" s="135"/>
    </row>
    <row r="25" spans="2:45" ht="11.25" customHeight="1" x14ac:dyDescent="0.15">
      <c r="B25" s="302">
        <v>41137</v>
      </c>
      <c r="C25" s="288"/>
      <c r="D25" s="288">
        <v>41152</v>
      </c>
      <c r="E25" s="233">
        <v>0</v>
      </c>
      <c r="F25" s="233">
        <v>0</v>
      </c>
      <c r="G25" s="233">
        <v>0</v>
      </c>
      <c r="H25" s="441">
        <v>376.9</v>
      </c>
      <c r="I25" s="597">
        <v>714</v>
      </c>
      <c r="J25" s="441">
        <v>798</v>
      </c>
      <c r="K25" s="598">
        <v>747.26086956521738</v>
      </c>
      <c r="L25" s="441">
        <v>790.9</v>
      </c>
      <c r="M25" s="233">
        <v>0</v>
      </c>
      <c r="N25" s="233">
        <v>0</v>
      </c>
      <c r="O25" s="233">
        <v>0</v>
      </c>
      <c r="P25" s="233">
        <v>1327.8</v>
      </c>
      <c r="Q25" s="597">
        <v>2415</v>
      </c>
      <c r="R25" s="597">
        <v>2730</v>
      </c>
      <c r="S25" s="441">
        <v>2560.7926829268295</v>
      </c>
      <c r="T25" s="441">
        <v>343.1</v>
      </c>
      <c r="U25" s="597">
        <v>2310</v>
      </c>
      <c r="V25" s="441">
        <v>2310</v>
      </c>
      <c r="W25" s="598">
        <v>2310</v>
      </c>
      <c r="X25" s="441">
        <v>644.6</v>
      </c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</row>
    <row r="26" spans="2:45" ht="11.25" customHeight="1" x14ac:dyDescent="0.15">
      <c r="B26" s="590"/>
      <c r="C26" s="292"/>
      <c r="D26" s="292"/>
      <c r="E26" s="245"/>
      <c r="F26" s="245"/>
      <c r="G26" s="245"/>
      <c r="H26" s="599"/>
      <c r="I26" s="245"/>
      <c r="J26" s="245"/>
      <c r="K26" s="245"/>
      <c r="L26" s="245"/>
      <c r="M26" s="242"/>
      <c r="N26" s="242"/>
      <c r="O26" s="242"/>
      <c r="P26" s="245"/>
      <c r="Q26" s="245"/>
      <c r="R26" s="245"/>
      <c r="S26" s="245"/>
      <c r="T26" s="245"/>
      <c r="U26" s="245"/>
      <c r="V26" s="245"/>
      <c r="W26" s="245"/>
      <c r="X26" s="24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</row>
    <row r="27" spans="2:45" ht="11.25" customHeight="1" x14ac:dyDescent="0.15">
      <c r="B27" s="160"/>
      <c r="C27" s="148" t="s">
        <v>86</v>
      </c>
      <c r="D27" s="235"/>
      <c r="E27" s="160" t="s">
        <v>423</v>
      </c>
      <c r="I27" s="160" t="s">
        <v>206</v>
      </c>
      <c r="M27" s="160" t="s">
        <v>207</v>
      </c>
      <c r="N27" s="135"/>
      <c r="O27" s="135"/>
      <c r="P27" s="165"/>
      <c r="Q27" s="160" t="s">
        <v>424</v>
      </c>
      <c r="R27" s="135"/>
      <c r="S27" s="135"/>
      <c r="T27" s="165"/>
      <c r="U27" s="160" t="s">
        <v>209</v>
      </c>
      <c r="V27" s="135"/>
      <c r="W27" s="135"/>
      <c r="X27" s="165"/>
      <c r="Z27" s="282"/>
      <c r="AA27" s="282"/>
      <c r="AB27" s="282"/>
      <c r="AC27" s="282"/>
      <c r="AD27" s="282"/>
      <c r="AE27" s="282"/>
    </row>
    <row r="28" spans="2:45" ht="11.25" customHeight="1" x14ac:dyDescent="0.15">
      <c r="B28" s="160"/>
      <c r="C28" s="153"/>
      <c r="D28" s="166"/>
      <c r="E28" s="313"/>
      <c r="F28" s="314"/>
      <c r="G28" s="314"/>
      <c r="H28" s="314"/>
      <c r="I28" s="313"/>
      <c r="J28" s="314"/>
      <c r="K28" s="314"/>
      <c r="L28" s="314"/>
      <c r="M28" s="313"/>
      <c r="N28" s="314"/>
      <c r="O28" s="314"/>
      <c r="P28" s="314"/>
      <c r="Q28" s="313"/>
      <c r="R28" s="314"/>
      <c r="S28" s="314"/>
      <c r="T28" s="314"/>
      <c r="U28" s="153"/>
      <c r="V28" s="154"/>
      <c r="W28" s="154"/>
      <c r="X28" s="166"/>
      <c r="Z28" s="158"/>
      <c r="AA28" s="158"/>
      <c r="AB28" s="158"/>
      <c r="AC28" s="158"/>
      <c r="AD28" s="158"/>
      <c r="AE28" s="158"/>
    </row>
    <row r="29" spans="2:45" ht="11.25" customHeight="1" x14ac:dyDescent="0.15">
      <c r="B29" s="509" t="s">
        <v>316</v>
      </c>
      <c r="C29" s="510"/>
      <c r="D29" s="511"/>
      <c r="E29" s="171" t="s">
        <v>93</v>
      </c>
      <c r="F29" s="149" t="s">
        <v>94</v>
      </c>
      <c r="G29" s="227" t="s">
        <v>95</v>
      </c>
      <c r="H29" s="149" t="s">
        <v>96</v>
      </c>
      <c r="I29" s="171" t="s">
        <v>93</v>
      </c>
      <c r="J29" s="149" t="s">
        <v>94</v>
      </c>
      <c r="K29" s="227" t="s">
        <v>95</v>
      </c>
      <c r="L29" s="149" t="s">
        <v>96</v>
      </c>
      <c r="M29" s="171" t="s">
        <v>93</v>
      </c>
      <c r="N29" s="149" t="s">
        <v>94</v>
      </c>
      <c r="O29" s="227" t="s">
        <v>95</v>
      </c>
      <c r="P29" s="149" t="s">
        <v>96</v>
      </c>
      <c r="Q29" s="171" t="s">
        <v>93</v>
      </c>
      <c r="R29" s="149" t="s">
        <v>94</v>
      </c>
      <c r="S29" s="227" t="s">
        <v>95</v>
      </c>
      <c r="T29" s="149" t="s">
        <v>96</v>
      </c>
      <c r="U29" s="171" t="s">
        <v>93</v>
      </c>
      <c r="V29" s="149" t="s">
        <v>94</v>
      </c>
      <c r="W29" s="227" t="s">
        <v>95</v>
      </c>
      <c r="X29" s="149" t="s">
        <v>96</v>
      </c>
      <c r="Z29" s="158"/>
      <c r="AA29" s="158"/>
      <c r="AB29" s="158"/>
      <c r="AC29" s="158"/>
      <c r="AD29" s="158"/>
      <c r="AE29" s="158"/>
    </row>
    <row r="30" spans="2:45" ht="11.25" customHeight="1" x14ac:dyDescent="0.15">
      <c r="B30" s="153"/>
      <c r="C30" s="154"/>
      <c r="D30" s="154"/>
      <c r="E30" s="155"/>
      <c r="F30" s="156"/>
      <c r="G30" s="157" t="s">
        <v>97</v>
      </c>
      <c r="H30" s="156"/>
      <c r="I30" s="155"/>
      <c r="J30" s="156"/>
      <c r="K30" s="157" t="s">
        <v>97</v>
      </c>
      <c r="L30" s="156"/>
      <c r="M30" s="155"/>
      <c r="N30" s="156"/>
      <c r="O30" s="157" t="s">
        <v>97</v>
      </c>
      <c r="P30" s="156"/>
      <c r="Q30" s="155"/>
      <c r="R30" s="156"/>
      <c r="S30" s="157" t="s">
        <v>97</v>
      </c>
      <c r="T30" s="156"/>
      <c r="U30" s="155"/>
      <c r="V30" s="156"/>
      <c r="W30" s="157" t="s">
        <v>97</v>
      </c>
      <c r="X30" s="156"/>
      <c r="Z30" s="158"/>
      <c r="AA30" s="158"/>
      <c r="AB30" s="158"/>
      <c r="AC30" s="158"/>
      <c r="AD30" s="158"/>
      <c r="AE30" s="158"/>
    </row>
    <row r="31" spans="2:45" ht="11.25" customHeight="1" x14ac:dyDescent="0.15">
      <c r="B31" s="160" t="s">
        <v>0</v>
      </c>
      <c r="C31" s="135">
        <v>21</v>
      </c>
      <c r="D31" s="136" t="s">
        <v>1</v>
      </c>
      <c r="E31" s="160">
        <v>2310</v>
      </c>
      <c r="F31" s="161">
        <v>3518</v>
      </c>
      <c r="G31" s="135">
        <v>2780</v>
      </c>
      <c r="H31" s="161">
        <v>36391</v>
      </c>
      <c r="I31" s="160">
        <v>609</v>
      </c>
      <c r="J31" s="161">
        <v>840</v>
      </c>
      <c r="K31" s="135">
        <v>730</v>
      </c>
      <c r="L31" s="161">
        <v>56749</v>
      </c>
      <c r="M31" s="160">
        <v>599</v>
      </c>
      <c r="N31" s="161">
        <v>819</v>
      </c>
      <c r="O31" s="135">
        <v>743</v>
      </c>
      <c r="P31" s="161">
        <v>147187</v>
      </c>
      <c r="Q31" s="160">
        <v>630</v>
      </c>
      <c r="R31" s="161">
        <v>893</v>
      </c>
      <c r="S31" s="135">
        <v>764</v>
      </c>
      <c r="T31" s="161">
        <v>142928</v>
      </c>
      <c r="U31" s="160">
        <v>617</v>
      </c>
      <c r="V31" s="161">
        <v>788</v>
      </c>
      <c r="W31" s="135">
        <v>705</v>
      </c>
      <c r="X31" s="161">
        <v>118725</v>
      </c>
      <c r="Z31" s="158"/>
      <c r="AA31" s="158"/>
      <c r="AB31" s="158"/>
      <c r="AC31" s="158"/>
      <c r="AD31" s="158"/>
      <c r="AE31" s="158"/>
    </row>
    <row r="32" spans="2:45" ht="11.25" customHeight="1" x14ac:dyDescent="0.15">
      <c r="B32" s="160"/>
      <c r="C32" s="135">
        <v>22</v>
      </c>
      <c r="D32" s="165"/>
      <c r="E32" s="161">
        <v>2783</v>
      </c>
      <c r="F32" s="161">
        <v>3360</v>
      </c>
      <c r="G32" s="161">
        <v>3067</v>
      </c>
      <c r="H32" s="161">
        <v>15949</v>
      </c>
      <c r="I32" s="161">
        <v>683</v>
      </c>
      <c r="J32" s="161">
        <v>840</v>
      </c>
      <c r="K32" s="161">
        <v>746</v>
      </c>
      <c r="L32" s="161">
        <v>23831</v>
      </c>
      <c r="M32" s="161">
        <v>662</v>
      </c>
      <c r="N32" s="161">
        <v>840</v>
      </c>
      <c r="O32" s="161">
        <v>735</v>
      </c>
      <c r="P32" s="161">
        <v>141064</v>
      </c>
      <c r="Q32" s="161">
        <v>735</v>
      </c>
      <c r="R32" s="161">
        <v>903</v>
      </c>
      <c r="S32" s="161">
        <v>800</v>
      </c>
      <c r="T32" s="161">
        <v>22668</v>
      </c>
      <c r="U32" s="161">
        <v>609</v>
      </c>
      <c r="V32" s="161">
        <v>788</v>
      </c>
      <c r="W32" s="161">
        <v>712</v>
      </c>
      <c r="X32" s="165">
        <v>66862</v>
      </c>
      <c r="Z32" s="135"/>
      <c r="AA32" s="135"/>
      <c r="AB32" s="135"/>
      <c r="AC32" s="135"/>
      <c r="AD32" s="135"/>
    </row>
    <row r="33" spans="2:45" ht="11.25" customHeight="1" x14ac:dyDescent="0.15">
      <c r="B33" s="153"/>
      <c r="C33" s="154">
        <v>23</v>
      </c>
      <c r="D33" s="166"/>
      <c r="E33" s="293">
        <v>2677.5</v>
      </c>
      <c r="F33" s="293">
        <v>3360</v>
      </c>
      <c r="G33" s="293">
        <v>2882.2891580643245</v>
      </c>
      <c r="H33" s="293">
        <v>15611.700000000003</v>
      </c>
      <c r="I33" s="293">
        <v>696.15</v>
      </c>
      <c r="J33" s="293">
        <v>861</v>
      </c>
      <c r="K33" s="293">
        <v>759.51320693939533</v>
      </c>
      <c r="L33" s="293">
        <v>24794.799999999999</v>
      </c>
      <c r="M33" s="293">
        <v>661.5</v>
      </c>
      <c r="N33" s="293">
        <v>913.5</v>
      </c>
      <c r="O33" s="293">
        <v>847.43101572240937</v>
      </c>
      <c r="P33" s="293">
        <v>132310.6</v>
      </c>
      <c r="Q33" s="293">
        <v>756</v>
      </c>
      <c r="R33" s="293">
        <v>1050</v>
      </c>
      <c r="S33" s="293">
        <v>883.18832398848303</v>
      </c>
      <c r="T33" s="293">
        <v>82273.5</v>
      </c>
      <c r="U33" s="293">
        <v>661.5</v>
      </c>
      <c r="V33" s="293">
        <v>790.02</v>
      </c>
      <c r="W33" s="293">
        <v>758.96404202287226</v>
      </c>
      <c r="X33" s="315">
        <v>48344.599999999991</v>
      </c>
      <c r="Z33" s="282"/>
      <c r="AA33" s="158"/>
      <c r="AB33" s="158"/>
      <c r="AC33" s="158"/>
      <c r="AD33" s="158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</row>
    <row r="34" spans="2:45" ht="11.25" customHeight="1" x14ac:dyDescent="0.15">
      <c r="B34" s="160" t="s">
        <v>372</v>
      </c>
      <c r="C34" s="135">
        <v>12</v>
      </c>
      <c r="D34" s="165" t="s">
        <v>404</v>
      </c>
      <c r="E34" s="163">
        <v>2908.5</v>
      </c>
      <c r="F34" s="163">
        <v>3202.5</v>
      </c>
      <c r="G34" s="555">
        <v>3025.5393805309736</v>
      </c>
      <c r="H34" s="161">
        <v>2171.3999999999996</v>
      </c>
      <c r="I34" s="233">
        <v>706.65</v>
      </c>
      <c r="J34" s="233">
        <v>706.65</v>
      </c>
      <c r="K34" s="233">
        <v>706.65018411362439</v>
      </c>
      <c r="L34" s="161">
        <v>1318.1999999999998</v>
      </c>
      <c r="M34" s="161">
        <v>682.5</v>
      </c>
      <c r="N34" s="161">
        <v>892.5</v>
      </c>
      <c r="O34" s="161">
        <v>843.24629829528078</v>
      </c>
      <c r="P34" s="161">
        <v>9540.0999999999985</v>
      </c>
      <c r="Q34" s="163">
        <v>756</v>
      </c>
      <c r="R34" s="163">
        <v>945</v>
      </c>
      <c r="S34" s="163">
        <v>858.22058823529403</v>
      </c>
      <c r="T34" s="161">
        <v>6578.5</v>
      </c>
      <c r="U34" s="161">
        <v>661.5</v>
      </c>
      <c r="V34" s="161">
        <v>777</v>
      </c>
      <c r="W34" s="161">
        <v>757.41914062500007</v>
      </c>
      <c r="X34" s="165">
        <v>128</v>
      </c>
      <c r="Z34" s="164"/>
      <c r="AA34" s="164"/>
      <c r="AB34" s="164"/>
      <c r="AC34" s="135"/>
      <c r="AD34" s="164"/>
      <c r="AE34" s="164"/>
      <c r="AF34" s="164"/>
      <c r="AG34" s="135"/>
      <c r="AH34" s="135"/>
      <c r="AI34" s="135"/>
      <c r="AJ34" s="135"/>
      <c r="AK34" s="135"/>
      <c r="AL34" s="164"/>
      <c r="AM34" s="164"/>
      <c r="AN34" s="164"/>
      <c r="AO34" s="135"/>
      <c r="AP34" s="135"/>
      <c r="AQ34" s="135"/>
      <c r="AR34" s="135"/>
      <c r="AS34" s="135"/>
    </row>
    <row r="35" spans="2:45" ht="11.25" customHeight="1" x14ac:dyDescent="0.15">
      <c r="B35" s="160" t="s">
        <v>374</v>
      </c>
      <c r="C35" s="135">
        <v>1</v>
      </c>
      <c r="D35" s="165" t="s">
        <v>404</v>
      </c>
      <c r="E35" s="163">
        <v>3045</v>
      </c>
      <c r="F35" s="163">
        <v>3202.5</v>
      </c>
      <c r="G35" s="163">
        <v>3189.9162371134025</v>
      </c>
      <c r="H35" s="161">
        <v>173.1</v>
      </c>
      <c r="I35" s="233">
        <v>687.75</v>
      </c>
      <c r="J35" s="233">
        <v>773.0100000000001</v>
      </c>
      <c r="K35" s="233">
        <v>720.37119888150994</v>
      </c>
      <c r="L35" s="161">
        <v>2632.5</v>
      </c>
      <c r="M35" s="161">
        <v>679.875</v>
      </c>
      <c r="N35" s="161">
        <v>892.5</v>
      </c>
      <c r="O35" s="161">
        <v>864.744196781852</v>
      </c>
      <c r="P35" s="161">
        <v>8080.7000000000007</v>
      </c>
      <c r="Q35" s="163">
        <v>819</v>
      </c>
      <c r="R35" s="163">
        <v>945</v>
      </c>
      <c r="S35" s="163">
        <v>891.70088495575226</v>
      </c>
      <c r="T35" s="161">
        <v>5543.8</v>
      </c>
      <c r="U35" s="161">
        <v>664.65</v>
      </c>
      <c r="V35" s="161">
        <v>777</v>
      </c>
      <c r="W35" s="161">
        <v>666.31138370951908</v>
      </c>
      <c r="X35" s="165">
        <v>1791.6000000000001</v>
      </c>
      <c r="Z35" s="164"/>
      <c r="AA35" s="164"/>
      <c r="AB35" s="164"/>
      <c r="AC35" s="135"/>
      <c r="AD35" s="164"/>
      <c r="AE35" s="164"/>
      <c r="AF35" s="164"/>
      <c r="AG35" s="135"/>
      <c r="AH35" s="135"/>
      <c r="AI35" s="135"/>
      <c r="AJ35" s="135"/>
      <c r="AK35" s="135"/>
      <c r="AL35" s="164"/>
      <c r="AM35" s="164"/>
      <c r="AN35" s="164"/>
      <c r="AO35" s="135"/>
      <c r="AP35" s="135"/>
      <c r="AQ35" s="135"/>
      <c r="AR35" s="135"/>
      <c r="AS35" s="135"/>
    </row>
    <row r="36" spans="2:45" ht="11.25" customHeight="1" x14ac:dyDescent="0.15">
      <c r="B36" s="160"/>
      <c r="C36" s="135">
        <v>2</v>
      </c>
      <c r="D36" s="165"/>
      <c r="E36" s="163">
        <v>2835</v>
      </c>
      <c r="F36" s="163">
        <v>3202.5</v>
      </c>
      <c r="G36" s="163">
        <v>3073.2436708860764</v>
      </c>
      <c r="H36" s="161">
        <v>142.80000000000001</v>
      </c>
      <c r="I36" s="233">
        <v>706.65</v>
      </c>
      <c r="J36" s="233">
        <v>773.0100000000001</v>
      </c>
      <c r="K36" s="233">
        <v>731.56503378378375</v>
      </c>
      <c r="L36" s="161">
        <v>2852.7</v>
      </c>
      <c r="M36" s="161">
        <v>661.5</v>
      </c>
      <c r="N36" s="161">
        <v>871.5</v>
      </c>
      <c r="O36" s="161">
        <v>781.58534850640115</v>
      </c>
      <c r="P36" s="161">
        <v>6555.1</v>
      </c>
      <c r="Q36" s="233">
        <v>0</v>
      </c>
      <c r="R36" s="233">
        <v>0</v>
      </c>
      <c r="S36" s="233">
        <v>0</v>
      </c>
      <c r="T36" s="161">
        <v>8500.7000000000007</v>
      </c>
      <c r="U36" s="161">
        <v>656.25</v>
      </c>
      <c r="V36" s="161">
        <v>777</v>
      </c>
      <c r="W36" s="161">
        <v>713.20017714791857</v>
      </c>
      <c r="X36" s="165">
        <v>8439.7999999999993</v>
      </c>
      <c r="Z36" s="164"/>
      <c r="AA36" s="164"/>
      <c r="AB36" s="164"/>
      <c r="AC36" s="135"/>
      <c r="AD36" s="164"/>
      <c r="AE36" s="164"/>
      <c r="AF36" s="164"/>
      <c r="AG36" s="135"/>
      <c r="AH36" s="135"/>
      <c r="AI36" s="135"/>
      <c r="AJ36" s="135"/>
      <c r="AK36" s="135"/>
      <c r="AL36" s="164"/>
      <c r="AM36" s="164"/>
      <c r="AN36" s="164"/>
      <c r="AO36" s="135"/>
      <c r="AP36" s="135"/>
      <c r="AQ36" s="135"/>
      <c r="AR36" s="135"/>
      <c r="AS36" s="135"/>
    </row>
    <row r="37" spans="2:45" ht="11.25" customHeight="1" x14ac:dyDescent="0.15">
      <c r="B37" s="160"/>
      <c r="C37" s="135">
        <v>3</v>
      </c>
      <c r="D37" s="165"/>
      <c r="E37" s="163">
        <v>3097.5</v>
      </c>
      <c r="F37" s="163">
        <v>3202.5</v>
      </c>
      <c r="G37" s="163">
        <v>3118.4259259259256</v>
      </c>
      <c r="H37" s="161">
        <v>121.9</v>
      </c>
      <c r="I37" s="233">
        <v>805.14</v>
      </c>
      <c r="J37" s="233">
        <v>871.5</v>
      </c>
      <c r="K37" s="233">
        <v>844.90660377358495</v>
      </c>
      <c r="L37" s="161">
        <v>3335.3999999999996</v>
      </c>
      <c r="M37" s="161">
        <v>787.5</v>
      </c>
      <c r="N37" s="161">
        <v>892.5</v>
      </c>
      <c r="O37" s="161">
        <v>846.35361334156903</v>
      </c>
      <c r="P37" s="161">
        <v>4098.5</v>
      </c>
      <c r="Q37" s="233">
        <v>861</v>
      </c>
      <c r="R37" s="233">
        <v>861</v>
      </c>
      <c r="S37" s="233">
        <v>861</v>
      </c>
      <c r="T37" s="161">
        <v>4960.3</v>
      </c>
      <c r="U37" s="161">
        <v>661.5</v>
      </c>
      <c r="V37" s="161">
        <v>777</v>
      </c>
      <c r="W37" s="161">
        <v>732.42238267148014</v>
      </c>
      <c r="X37" s="165">
        <v>874.2</v>
      </c>
      <c r="Z37" s="164"/>
      <c r="AA37" s="164"/>
      <c r="AB37" s="164"/>
      <c r="AC37" s="135"/>
      <c r="AD37" s="164"/>
      <c r="AE37" s="164"/>
      <c r="AF37" s="164"/>
      <c r="AG37" s="135"/>
      <c r="AH37" s="135"/>
      <c r="AI37" s="135"/>
      <c r="AJ37" s="135"/>
      <c r="AK37" s="135"/>
      <c r="AL37" s="164"/>
      <c r="AM37" s="164"/>
      <c r="AN37" s="164"/>
      <c r="AO37" s="135"/>
      <c r="AP37" s="135"/>
      <c r="AQ37" s="135"/>
      <c r="AR37" s="135"/>
      <c r="AS37" s="135"/>
    </row>
    <row r="38" spans="2:45" ht="11.25" customHeight="1" x14ac:dyDescent="0.15">
      <c r="B38" s="160"/>
      <c r="C38" s="135">
        <v>4</v>
      </c>
      <c r="D38" s="165"/>
      <c r="E38" s="163">
        <v>3202.5</v>
      </c>
      <c r="F38" s="163">
        <v>3360</v>
      </c>
      <c r="G38" s="163">
        <v>3213.7795663600532</v>
      </c>
      <c r="H38" s="161">
        <v>683.4</v>
      </c>
      <c r="I38" s="233">
        <v>745.5</v>
      </c>
      <c r="J38" s="233">
        <v>871.5</v>
      </c>
      <c r="K38" s="233">
        <v>822.95593869731806</v>
      </c>
      <c r="L38" s="161">
        <v>2234</v>
      </c>
      <c r="M38" s="161">
        <v>735</v>
      </c>
      <c r="N38" s="161">
        <v>892.5</v>
      </c>
      <c r="O38" s="161">
        <v>885.94631210435421</v>
      </c>
      <c r="P38" s="161">
        <v>6717.7000000000007</v>
      </c>
      <c r="Q38" s="233">
        <v>840</v>
      </c>
      <c r="R38" s="233">
        <v>945</v>
      </c>
      <c r="S38" s="233">
        <v>913.10635042081117</v>
      </c>
      <c r="T38" s="161">
        <v>3743.2000000000003</v>
      </c>
      <c r="U38" s="236">
        <v>0</v>
      </c>
      <c r="V38" s="236">
        <v>0</v>
      </c>
      <c r="W38" s="236">
        <v>0</v>
      </c>
      <c r="X38" s="165">
        <v>4187.1000000000004</v>
      </c>
      <c r="Z38" s="164"/>
      <c r="AA38" s="164"/>
      <c r="AB38" s="164"/>
      <c r="AC38" s="135"/>
      <c r="AD38" s="164"/>
      <c r="AE38" s="164"/>
      <c r="AF38" s="164"/>
      <c r="AG38" s="135"/>
      <c r="AH38" s="135"/>
      <c r="AI38" s="135"/>
      <c r="AJ38" s="135"/>
      <c r="AK38" s="135"/>
      <c r="AL38" s="164"/>
      <c r="AM38" s="164"/>
      <c r="AN38" s="164"/>
      <c r="AO38" s="135"/>
      <c r="AP38" s="135"/>
      <c r="AQ38" s="135"/>
      <c r="AR38" s="135"/>
      <c r="AS38" s="135"/>
    </row>
    <row r="39" spans="2:45" ht="11.25" customHeight="1" x14ac:dyDescent="0.15">
      <c r="B39" s="160"/>
      <c r="C39" s="135">
        <v>5</v>
      </c>
      <c r="D39" s="165"/>
      <c r="E39" s="163">
        <v>3360</v>
      </c>
      <c r="F39" s="163">
        <v>3360</v>
      </c>
      <c r="G39" s="163">
        <v>3360</v>
      </c>
      <c r="H39" s="161">
        <v>577</v>
      </c>
      <c r="I39" s="233">
        <v>777</v>
      </c>
      <c r="J39" s="233">
        <v>944.79</v>
      </c>
      <c r="K39" s="233">
        <v>888.98623853211006</v>
      </c>
      <c r="L39" s="161">
        <v>3140.2</v>
      </c>
      <c r="M39" s="161">
        <v>756</v>
      </c>
      <c r="N39" s="161">
        <v>892.5</v>
      </c>
      <c r="O39" s="161">
        <v>817.99979246653515</v>
      </c>
      <c r="P39" s="161">
        <v>10758.7</v>
      </c>
      <c r="Q39" s="233">
        <v>861</v>
      </c>
      <c r="R39" s="233">
        <v>997.5</v>
      </c>
      <c r="S39" s="233">
        <v>943.42047487396326</v>
      </c>
      <c r="T39" s="161">
        <v>7599.7999999999993</v>
      </c>
      <c r="U39" s="236">
        <v>0</v>
      </c>
      <c r="V39" s="236">
        <v>0</v>
      </c>
      <c r="W39" s="236">
        <v>0</v>
      </c>
      <c r="X39" s="165">
        <v>6015</v>
      </c>
      <c r="Z39" s="164"/>
      <c r="AA39" s="164"/>
      <c r="AB39" s="164"/>
      <c r="AC39" s="135"/>
      <c r="AD39" s="164"/>
      <c r="AE39" s="164"/>
      <c r="AF39" s="164"/>
      <c r="AG39" s="135"/>
      <c r="AH39" s="135"/>
      <c r="AI39" s="135"/>
      <c r="AJ39" s="135"/>
      <c r="AK39" s="135"/>
      <c r="AL39" s="164"/>
      <c r="AM39" s="164"/>
      <c r="AN39" s="164"/>
      <c r="AO39" s="135"/>
      <c r="AP39" s="135"/>
      <c r="AQ39" s="135"/>
      <c r="AR39" s="135"/>
      <c r="AS39" s="135"/>
    </row>
    <row r="40" spans="2:45" ht="11.25" customHeight="1" x14ac:dyDescent="0.15">
      <c r="B40" s="160"/>
      <c r="C40" s="135">
        <v>6</v>
      </c>
      <c r="D40" s="165"/>
      <c r="E40" s="163">
        <v>3307.5</v>
      </c>
      <c r="F40" s="163">
        <v>3360</v>
      </c>
      <c r="G40" s="163">
        <v>3317.1731054977713</v>
      </c>
      <c r="H40" s="161">
        <v>688.3</v>
      </c>
      <c r="I40" s="233">
        <v>783.72</v>
      </c>
      <c r="J40" s="233">
        <v>944.79</v>
      </c>
      <c r="K40" s="233">
        <v>829.00269106566213</v>
      </c>
      <c r="L40" s="161">
        <v>3597.2</v>
      </c>
      <c r="M40" s="161">
        <v>730.06499999999994</v>
      </c>
      <c r="N40" s="161">
        <v>892.5</v>
      </c>
      <c r="O40" s="161">
        <v>798.6879496402878</v>
      </c>
      <c r="P40" s="161">
        <v>8205.2000000000007</v>
      </c>
      <c r="Q40" s="233">
        <v>861</v>
      </c>
      <c r="R40" s="233">
        <v>997.5</v>
      </c>
      <c r="S40" s="233">
        <v>943.39409600560634</v>
      </c>
      <c r="T40" s="161">
        <v>5659.5</v>
      </c>
      <c r="U40" s="236">
        <v>0</v>
      </c>
      <c r="V40" s="236">
        <v>0</v>
      </c>
      <c r="W40" s="236">
        <v>0</v>
      </c>
      <c r="X40" s="237">
        <v>0</v>
      </c>
      <c r="Z40" s="164"/>
      <c r="AA40" s="164"/>
      <c r="AB40" s="164"/>
      <c r="AC40" s="135"/>
      <c r="AD40" s="164"/>
      <c r="AE40" s="164"/>
      <c r="AF40" s="164"/>
      <c r="AG40" s="135"/>
      <c r="AH40" s="135"/>
      <c r="AI40" s="135"/>
      <c r="AJ40" s="135"/>
      <c r="AK40" s="135"/>
      <c r="AL40" s="164"/>
      <c r="AM40" s="164"/>
      <c r="AN40" s="164"/>
      <c r="AO40" s="135"/>
      <c r="AP40" s="135"/>
      <c r="AQ40" s="135"/>
      <c r="AR40" s="135"/>
      <c r="AS40" s="135"/>
    </row>
    <row r="41" spans="2:45" ht="11.25" customHeight="1" x14ac:dyDescent="0.15">
      <c r="B41" s="160"/>
      <c r="C41" s="135">
        <v>7</v>
      </c>
      <c r="D41" s="165"/>
      <c r="E41" s="163">
        <v>3307.5</v>
      </c>
      <c r="F41" s="555">
        <v>3465</v>
      </c>
      <c r="G41" s="163">
        <v>3360.9623217922617</v>
      </c>
      <c r="H41" s="161">
        <v>670.5</v>
      </c>
      <c r="I41" s="233">
        <v>799.995</v>
      </c>
      <c r="J41" s="233">
        <v>871.5</v>
      </c>
      <c r="K41" s="233">
        <v>861.58897485493219</v>
      </c>
      <c r="L41" s="161">
        <v>4480.2</v>
      </c>
      <c r="M41" s="161">
        <v>682.5</v>
      </c>
      <c r="N41" s="161">
        <v>892.5</v>
      </c>
      <c r="O41" s="161">
        <v>813.06652360515011</v>
      </c>
      <c r="P41" s="161">
        <v>8537.0999999999985</v>
      </c>
      <c r="Q41" s="233">
        <v>892.5</v>
      </c>
      <c r="R41" s="233">
        <v>997.5</v>
      </c>
      <c r="S41" s="233">
        <v>946.42555438225986</v>
      </c>
      <c r="T41" s="161">
        <v>6576.7999999999993</v>
      </c>
      <c r="U41" s="233">
        <v>777</v>
      </c>
      <c r="V41" s="233">
        <v>777</v>
      </c>
      <c r="W41" s="233">
        <v>777</v>
      </c>
      <c r="X41" s="251">
        <v>78.400000000000006</v>
      </c>
      <c r="Z41" s="164"/>
      <c r="AA41" s="164"/>
      <c r="AB41" s="164"/>
      <c r="AC41" s="135"/>
      <c r="AD41" s="164"/>
      <c r="AE41" s="164"/>
      <c r="AF41" s="164"/>
      <c r="AG41" s="135"/>
      <c r="AH41" s="135"/>
      <c r="AI41" s="135"/>
      <c r="AJ41" s="135"/>
      <c r="AK41" s="135"/>
      <c r="AL41" s="164"/>
      <c r="AM41" s="164"/>
      <c r="AN41" s="164"/>
      <c r="AO41" s="135"/>
      <c r="AP41" s="135"/>
      <c r="AQ41" s="135"/>
      <c r="AR41" s="135"/>
      <c r="AS41" s="135"/>
    </row>
    <row r="42" spans="2:45" ht="11.25" customHeight="1" x14ac:dyDescent="0.15">
      <c r="B42" s="153"/>
      <c r="C42" s="154">
        <v>8</v>
      </c>
      <c r="D42" s="166"/>
      <c r="E42" s="175">
        <v>3465</v>
      </c>
      <c r="F42" s="175">
        <v>3465</v>
      </c>
      <c r="G42" s="175">
        <v>3465</v>
      </c>
      <c r="H42" s="169">
        <v>507.7</v>
      </c>
      <c r="I42" s="242">
        <v>0</v>
      </c>
      <c r="J42" s="242">
        <v>0</v>
      </c>
      <c r="K42" s="242">
        <v>0</v>
      </c>
      <c r="L42" s="169">
        <v>1839.9</v>
      </c>
      <c r="M42" s="242">
        <v>0</v>
      </c>
      <c r="N42" s="242">
        <v>0</v>
      </c>
      <c r="O42" s="242">
        <v>0</v>
      </c>
      <c r="P42" s="169">
        <v>4931.5</v>
      </c>
      <c r="Q42" s="242">
        <v>945</v>
      </c>
      <c r="R42" s="242">
        <v>945</v>
      </c>
      <c r="S42" s="242">
        <v>945</v>
      </c>
      <c r="T42" s="169">
        <v>7061</v>
      </c>
      <c r="U42" s="242">
        <v>0</v>
      </c>
      <c r="V42" s="242">
        <v>0</v>
      </c>
      <c r="W42" s="471">
        <v>0</v>
      </c>
      <c r="X42" s="471">
        <v>76.5</v>
      </c>
      <c r="Z42" s="164"/>
      <c r="AA42" s="164"/>
      <c r="AB42" s="164"/>
      <c r="AC42" s="135"/>
      <c r="AD42" s="164"/>
      <c r="AE42" s="164"/>
      <c r="AF42" s="164"/>
      <c r="AG42" s="135"/>
      <c r="AH42" s="135"/>
      <c r="AI42" s="135"/>
      <c r="AJ42" s="135"/>
      <c r="AK42" s="135"/>
      <c r="AL42" s="164"/>
      <c r="AM42" s="164"/>
      <c r="AN42" s="164"/>
      <c r="AO42" s="135"/>
      <c r="AP42" s="135"/>
      <c r="AQ42" s="135"/>
      <c r="AR42" s="135"/>
      <c r="AS42" s="135"/>
    </row>
    <row r="43" spans="2:45" ht="11.25" customHeight="1" x14ac:dyDescent="0.15">
      <c r="B43" s="160" t="s">
        <v>422</v>
      </c>
      <c r="C43" s="135"/>
      <c r="E43" s="160"/>
      <c r="F43" s="161"/>
      <c r="G43" s="135"/>
      <c r="H43" s="161"/>
      <c r="I43" s="162"/>
      <c r="J43" s="163"/>
      <c r="K43" s="164"/>
      <c r="L43" s="161"/>
      <c r="M43" s="160"/>
      <c r="N43" s="161"/>
      <c r="O43" s="135"/>
      <c r="P43" s="161"/>
      <c r="Q43" s="160"/>
      <c r="R43" s="161"/>
      <c r="S43" s="135"/>
      <c r="T43" s="161"/>
      <c r="U43" s="148"/>
      <c r="V43" s="234"/>
      <c r="W43" s="150"/>
      <c r="X43" s="234"/>
      <c r="Z43" s="164"/>
      <c r="AA43" s="164"/>
      <c r="AB43" s="164"/>
      <c r="AC43" s="135"/>
      <c r="AD43" s="164"/>
      <c r="AE43" s="164"/>
      <c r="AF43" s="164"/>
      <c r="AG43" s="135"/>
      <c r="AH43" s="135"/>
      <c r="AI43" s="135"/>
      <c r="AJ43" s="135"/>
      <c r="AK43" s="135"/>
      <c r="AL43" s="164"/>
      <c r="AM43" s="164"/>
      <c r="AN43" s="164"/>
      <c r="AO43" s="135"/>
      <c r="AP43" s="135"/>
      <c r="AQ43" s="135"/>
      <c r="AR43" s="135"/>
      <c r="AS43" s="135"/>
    </row>
    <row r="44" spans="2:45" ht="11.25" customHeight="1" x14ac:dyDescent="0.15">
      <c r="B44" s="160"/>
      <c r="C44" s="135"/>
      <c r="E44" s="160"/>
      <c r="F44" s="161"/>
      <c r="G44" s="135"/>
      <c r="H44" s="161"/>
      <c r="I44" s="162"/>
      <c r="J44" s="163"/>
      <c r="K44" s="164"/>
      <c r="L44" s="161"/>
      <c r="M44" s="162"/>
      <c r="N44" s="163"/>
      <c r="O44" s="164"/>
      <c r="P44" s="161"/>
      <c r="Q44" s="162"/>
      <c r="R44" s="163"/>
      <c r="S44" s="164"/>
      <c r="T44" s="161"/>
      <c r="U44" s="148"/>
      <c r="V44" s="234"/>
      <c r="W44" s="150"/>
      <c r="X44" s="234"/>
      <c r="Z44" s="164"/>
      <c r="AA44" s="164"/>
      <c r="AB44" s="164"/>
      <c r="AC44" s="135"/>
      <c r="AD44" s="164"/>
      <c r="AE44" s="164"/>
      <c r="AF44" s="164"/>
      <c r="AG44" s="135"/>
      <c r="AH44" s="135"/>
      <c r="AI44" s="135"/>
      <c r="AJ44" s="135"/>
      <c r="AK44" s="135"/>
      <c r="AL44" s="164"/>
      <c r="AM44" s="164"/>
      <c r="AN44" s="164"/>
      <c r="AO44" s="135"/>
      <c r="AP44" s="135"/>
      <c r="AQ44" s="135"/>
      <c r="AR44" s="135"/>
      <c r="AS44" s="135"/>
    </row>
    <row r="45" spans="2:45" ht="11.25" customHeight="1" x14ac:dyDescent="0.15">
      <c r="B45" s="302">
        <v>41122</v>
      </c>
      <c r="C45" s="288"/>
      <c r="D45" s="303">
        <v>41136</v>
      </c>
      <c r="E45" s="233">
        <v>3465</v>
      </c>
      <c r="F45" s="233">
        <v>3465</v>
      </c>
      <c r="G45" s="233">
        <v>3465</v>
      </c>
      <c r="H45" s="233">
        <v>205.2</v>
      </c>
      <c r="I45" s="233">
        <v>0</v>
      </c>
      <c r="J45" s="233">
        <v>0</v>
      </c>
      <c r="K45" s="233">
        <v>0</v>
      </c>
      <c r="L45" s="161">
        <v>1098.3</v>
      </c>
      <c r="M45" s="233">
        <v>0</v>
      </c>
      <c r="N45" s="233">
        <v>0</v>
      </c>
      <c r="O45" s="233">
        <v>0</v>
      </c>
      <c r="P45" s="161">
        <v>2503.6</v>
      </c>
      <c r="Q45" s="233">
        <v>945</v>
      </c>
      <c r="R45" s="233">
        <v>945</v>
      </c>
      <c r="S45" s="233">
        <v>944.99999999999989</v>
      </c>
      <c r="T45" s="161">
        <v>2097.6999999999998</v>
      </c>
      <c r="U45" s="236">
        <v>0</v>
      </c>
      <c r="V45" s="236">
        <v>0</v>
      </c>
      <c r="W45" s="236">
        <v>0</v>
      </c>
      <c r="X45" s="236">
        <v>0</v>
      </c>
      <c r="Z45" s="164"/>
      <c r="AA45" s="164"/>
      <c r="AB45" s="164"/>
      <c r="AC45" s="135"/>
      <c r="AD45" s="164"/>
      <c r="AE45" s="164"/>
      <c r="AF45" s="164"/>
      <c r="AG45" s="135"/>
      <c r="AH45" s="135"/>
      <c r="AI45" s="135"/>
      <c r="AJ45" s="135"/>
      <c r="AK45" s="135"/>
      <c r="AL45" s="164"/>
      <c r="AM45" s="164"/>
      <c r="AN45" s="164"/>
      <c r="AO45" s="135"/>
      <c r="AP45" s="135"/>
      <c r="AQ45" s="135"/>
      <c r="AR45" s="135"/>
      <c r="AS45" s="135"/>
    </row>
    <row r="46" spans="2:45" ht="11.25" customHeight="1" x14ac:dyDescent="0.15">
      <c r="B46" s="302">
        <v>41137</v>
      </c>
      <c r="C46" s="288"/>
      <c r="D46" s="288">
        <v>41152</v>
      </c>
      <c r="E46" s="441">
        <v>3465</v>
      </c>
      <c r="F46" s="441">
        <v>3465</v>
      </c>
      <c r="G46" s="441">
        <v>3464.9999999999995</v>
      </c>
      <c r="H46" s="441">
        <v>302.5</v>
      </c>
      <c r="I46" s="441">
        <v>0</v>
      </c>
      <c r="J46" s="441">
        <v>0</v>
      </c>
      <c r="K46" s="441">
        <v>0</v>
      </c>
      <c r="L46" s="441">
        <v>741.6</v>
      </c>
      <c r="M46" s="233">
        <v>0</v>
      </c>
      <c r="N46" s="233">
        <v>0</v>
      </c>
      <c r="O46" s="233">
        <v>0</v>
      </c>
      <c r="P46" s="441">
        <v>2427.9</v>
      </c>
      <c r="Q46" s="233">
        <v>945</v>
      </c>
      <c r="R46" s="233">
        <v>945</v>
      </c>
      <c r="S46" s="233">
        <v>945.00000000000011</v>
      </c>
      <c r="T46" s="441">
        <v>4963.3</v>
      </c>
      <c r="U46" s="236">
        <v>0</v>
      </c>
      <c r="V46" s="236">
        <v>0</v>
      </c>
      <c r="W46" s="236">
        <v>0</v>
      </c>
      <c r="X46" s="236">
        <v>76.5</v>
      </c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</row>
    <row r="47" spans="2:45" ht="12" customHeight="1" x14ac:dyDescent="0.15">
      <c r="B47" s="590"/>
      <c r="C47" s="292"/>
      <c r="D47" s="292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245"/>
      <c r="W47" s="245"/>
      <c r="X47" s="24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</row>
    <row r="52" spans="5:24" x14ac:dyDescent="0.15">
      <c r="E52" s="542"/>
      <c r="F52" s="542"/>
      <c r="G52" s="542"/>
      <c r="H52" s="542"/>
      <c r="I52" s="542"/>
      <c r="J52" s="542"/>
      <c r="K52" s="542"/>
      <c r="L52" s="542"/>
      <c r="M52" s="542"/>
      <c r="N52" s="542"/>
      <c r="O52" s="542"/>
      <c r="P52" s="542"/>
      <c r="Q52" s="542"/>
      <c r="R52" s="542"/>
      <c r="S52" s="542"/>
      <c r="T52" s="542"/>
      <c r="U52" s="542"/>
      <c r="V52" s="542"/>
      <c r="W52" s="542"/>
      <c r="X52" s="542"/>
    </row>
    <row r="56" spans="5:24" x14ac:dyDescent="0.15">
      <c r="E56" s="542"/>
      <c r="F56" s="542"/>
      <c r="G56" s="542"/>
      <c r="H56" s="542"/>
      <c r="I56" s="542"/>
      <c r="J56" s="542"/>
      <c r="K56" s="542"/>
      <c r="L56" s="542"/>
      <c r="M56" s="542"/>
      <c r="N56" s="542"/>
      <c r="O56" s="542"/>
      <c r="P56" s="542"/>
      <c r="Q56" s="542"/>
      <c r="R56" s="542"/>
      <c r="S56" s="542"/>
      <c r="T56" s="542"/>
      <c r="U56" s="542"/>
      <c r="V56" s="542"/>
      <c r="W56" s="542"/>
      <c r="X56" s="542"/>
    </row>
  </sheetData>
  <phoneticPr fontId="6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6"/>
  <sheetViews>
    <sheetView zoomScale="75" zoomScaleNormal="75" workbookViewId="0"/>
  </sheetViews>
  <sheetFormatPr defaultColWidth="7.5" defaultRowHeight="12" x14ac:dyDescent="0.15"/>
  <cols>
    <col min="1" max="1" width="0.75" style="136" customWidth="1"/>
    <col min="2" max="2" width="4.125" style="136" customWidth="1"/>
    <col min="3" max="3" width="3.125" style="136" customWidth="1"/>
    <col min="4" max="4" width="2.625" style="136" customWidth="1"/>
    <col min="5" max="7" width="5.875" style="136" customWidth="1"/>
    <col min="8" max="8" width="8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8.125" style="136" customWidth="1"/>
    <col min="25" max="16384" width="7.5" style="136"/>
  </cols>
  <sheetData>
    <row r="3" spans="2:26" x14ac:dyDescent="0.15">
      <c r="B3" s="136" t="s">
        <v>425</v>
      </c>
    </row>
    <row r="4" spans="2:26" x14ac:dyDescent="0.15">
      <c r="T4" s="137"/>
      <c r="X4" s="137" t="s">
        <v>224</v>
      </c>
    </row>
    <row r="5" spans="2:26" ht="6" customHeight="1" x14ac:dyDescent="0.15">
      <c r="B5" s="154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Z5" s="135"/>
    </row>
    <row r="6" spans="2:26" ht="11.25" customHeight="1" x14ac:dyDescent="0.15">
      <c r="B6" s="138"/>
      <c r="C6" s="730" t="s">
        <v>86</v>
      </c>
      <c r="D6" s="732"/>
      <c r="E6" s="138" t="s">
        <v>426</v>
      </c>
      <c r="F6" s="281"/>
      <c r="G6" s="281"/>
      <c r="H6" s="281"/>
      <c r="I6" s="138" t="s">
        <v>427</v>
      </c>
      <c r="J6" s="281"/>
      <c r="K6" s="281"/>
      <c r="L6" s="281"/>
      <c r="M6" s="138" t="s">
        <v>200</v>
      </c>
      <c r="N6" s="281"/>
      <c r="O6" s="281"/>
      <c r="P6" s="281"/>
      <c r="Q6" s="138" t="s">
        <v>327</v>
      </c>
      <c r="R6" s="281"/>
      <c r="S6" s="281"/>
      <c r="T6" s="159"/>
      <c r="U6" s="138" t="s">
        <v>418</v>
      </c>
      <c r="V6" s="281" t="s">
        <v>428</v>
      </c>
      <c r="W6" s="281"/>
      <c r="X6" s="159"/>
      <c r="Z6" s="135"/>
    </row>
    <row r="7" spans="2:26" x14ac:dyDescent="0.15">
      <c r="B7" s="160"/>
      <c r="C7" s="153"/>
      <c r="D7" s="166"/>
      <c r="E7" s="153"/>
      <c r="F7" s="154"/>
      <c r="G7" s="154"/>
      <c r="H7" s="154"/>
      <c r="I7" s="153"/>
      <c r="J7" s="154"/>
      <c r="K7" s="154"/>
      <c r="L7" s="154"/>
      <c r="M7" s="153"/>
      <c r="N7" s="154"/>
      <c r="O7" s="154"/>
      <c r="P7" s="154"/>
      <c r="Q7" s="153"/>
      <c r="R7" s="154"/>
      <c r="S7" s="154"/>
      <c r="T7" s="166"/>
      <c r="U7" s="313"/>
      <c r="V7" s="314"/>
      <c r="W7" s="314"/>
      <c r="X7" s="316"/>
      <c r="Z7" s="135"/>
    </row>
    <row r="8" spans="2:26" x14ac:dyDescent="0.15">
      <c r="B8" s="160" t="s">
        <v>92</v>
      </c>
      <c r="C8" s="135"/>
      <c r="D8" s="135"/>
      <c r="E8" s="148" t="s">
        <v>93</v>
      </c>
      <c r="F8" s="149" t="s">
        <v>94</v>
      </c>
      <c r="G8" s="150" t="s">
        <v>95</v>
      </c>
      <c r="H8" s="149" t="s">
        <v>96</v>
      </c>
      <c r="I8" s="148" t="s">
        <v>93</v>
      </c>
      <c r="J8" s="149" t="s">
        <v>94</v>
      </c>
      <c r="K8" s="150" t="s">
        <v>95</v>
      </c>
      <c r="L8" s="149" t="s">
        <v>96</v>
      </c>
      <c r="M8" s="148" t="s">
        <v>93</v>
      </c>
      <c r="N8" s="149" t="s">
        <v>94</v>
      </c>
      <c r="O8" s="150" t="s">
        <v>95</v>
      </c>
      <c r="P8" s="149" t="s">
        <v>96</v>
      </c>
      <c r="Q8" s="148" t="s">
        <v>93</v>
      </c>
      <c r="R8" s="149" t="s">
        <v>94</v>
      </c>
      <c r="S8" s="150" t="s">
        <v>95</v>
      </c>
      <c r="T8" s="149" t="s">
        <v>96</v>
      </c>
      <c r="U8" s="171" t="s">
        <v>93</v>
      </c>
      <c r="V8" s="149" t="s">
        <v>94</v>
      </c>
      <c r="W8" s="227" t="s">
        <v>95</v>
      </c>
      <c r="X8" s="149" t="s">
        <v>96</v>
      </c>
      <c r="Z8" s="135"/>
    </row>
    <row r="9" spans="2:26" x14ac:dyDescent="0.15">
      <c r="B9" s="153"/>
      <c r="C9" s="154"/>
      <c r="D9" s="154"/>
      <c r="E9" s="155"/>
      <c r="F9" s="156"/>
      <c r="G9" s="157" t="s">
        <v>97</v>
      </c>
      <c r="H9" s="156"/>
      <c r="I9" s="155"/>
      <c r="J9" s="156"/>
      <c r="K9" s="157" t="s">
        <v>97</v>
      </c>
      <c r="L9" s="156"/>
      <c r="M9" s="155"/>
      <c r="N9" s="156"/>
      <c r="O9" s="157" t="s">
        <v>97</v>
      </c>
      <c r="P9" s="156"/>
      <c r="Q9" s="155"/>
      <c r="R9" s="156"/>
      <c r="S9" s="157" t="s">
        <v>97</v>
      </c>
      <c r="T9" s="156"/>
      <c r="U9" s="155"/>
      <c r="V9" s="156"/>
      <c r="W9" s="157" t="s">
        <v>97</v>
      </c>
      <c r="X9" s="156"/>
      <c r="Z9" s="135"/>
    </row>
    <row r="10" spans="2:26" ht="12.75" customHeight="1" x14ac:dyDescent="0.15">
      <c r="B10" s="160" t="s">
        <v>0</v>
      </c>
      <c r="C10" s="135">
        <v>18</v>
      </c>
      <c r="D10" s="135" t="s">
        <v>429</v>
      </c>
      <c r="E10" s="160">
        <v>546</v>
      </c>
      <c r="F10" s="161">
        <v>747</v>
      </c>
      <c r="G10" s="135">
        <v>636</v>
      </c>
      <c r="H10" s="161">
        <v>271954</v>
      </c>
      <c r="I10" s="160">
        <v>557</v>
      </c>
      <c r="J10" s="161">
        <v>756</v>
      </c>
      <c r="K10" s="135">
        <v>637</v>
      </c>
      <c r="L10" s="161">
        <v>115593</v>
      </c>
      <c r="M10" s="160">
        <v>630</v>
      </c>
      <c r="N10" s="161">
        <v>851</v>
      </c>
      <c r="O10" s="135">
        <v>726</v>
      </c>
      <c r="P10" s="161">
        <v>55124</v>
      </c>
      <c r="Q10" s="160">
        <v>1554</v>
      </c>
      <c r="R10" s="161">
        <v>1929</v>
      </c>
      <c r="S10" s="135">
        <v>1728</v>
      </c>
      <c r="T10" s="161">
        <v>32448</v>
      </c>
      <c r="U10" s="160">
        <v>1189</v>
      </c>
      <c r="V10" s="161">
        <v>1680</v>
      </c>
      <c r="W10" s="135">
        <v>1404</v>
      </c>
      <c r="X10" s="161">
        <v>91384</v>
      </c>
      <c r="Z10" s="164"/>
    </row>
    <row r="11" spans="2:26" ht="12.75" customHeight="1" x14ac:dyDescent="0.15">
      <c r="B11" s="160"/>
      <c r="C11" s="135">
        <v>19</v>
      </c>
      <c r="D11" s="135"/>
      <c r="E11" s="162">
        <v>572</v>
      </c>
      <c r="F11" s="163">
        <v>714</v>
      </c>
      <c r="G11" s="164">
        <v>639.45000000000005</v>
      </c>
      <c r="H11" s="163">
        <v>172691</v>
      </c>
      <c r="I11" s="162">
        <v>567</v>
      </c>
      <c r="J11" s="163">
        <v>735</v>
      </c>
      <c r="K11" s="164">
        <v>647.85</v>
      </c>
      <c r="L11" s="163">
        <v>152618</v>
      </c>
      <c r="M11" s="162">
        <v>539</v>
      </c>
      <c r="N11" s="163">
        <v>739</v>
      </c>
      <c r="O11" s="164">
        <v>675.15</v>
      </c>
      <c r="P11" s="163">
        <v>49823</v>
      </c>
      <c r="Q11" s="162">
        <v>1780</v>
      </c>
      <c r="R11" s="163">
        <v>2153</v>
      </c>
      <c r="S11" s="164">
        <v>1874.25</v>
      </c>
      <c r="T11" s="163">
        <v>11196</v>
      </c>
      <c r="U11" s="160">
        <v>1313</v>
      </c>
      <c r="V11" s="161">
        <v>1628</v>
      </c>
      <c r="W11" s="135">
        <v>1440.6</v>
      </c>
      <c r="X11" s="161">
        <v>54232</v>
      </c>
      <c r="Z11" s="164"/>
    </row>
    <row r="12" spans="2:26" ht="12.75" customHeight="1" x14ac:dyDescent="0.15">
      <c r="B12" s="153"/>
      <c r="C12" s="154">
        <v>20</v>
      </c>
      <c r="D12" s="154"/>
      <c r="E12" s="341">
        <v>554</v>
      </c>
      <c r="F12" s="175">
        <v>725</v>
      </c>
      <c r="G12" s="325">
        <v>643.65</v>
      </c>
      <c r="H12" s="175">
        <v>158730</v>
      </c>
      <c r="I12" s="341">
        <v>557</v>
      </c>
      <c r="J12" s="175">
        <v>767</v>
      </c>
      <c r="K12" s="325">
        <v>660.45</v>
      </c>
      <c r="L12" s="175">
        <v>131658</v>
      </c>
      <c r="M12" s="341">
        <v>575</v>
      </c>
      <c r="N12" s="175">
        <v>809</v>
      </c>
      <c r="O12" s="325">
        <v>677.25</v>
      </c>
      <c r="P12" s="175">
        <v>50227</v>
      </c>
      <c r="Q12" s="341">
        <v>1040</v>
      </c>
      <c r="R12" s="175">
        <v>2153</v>
      </c>
      <c r="S12" s="325">
        <v>1621.2</v>
      </c>
      <c r="T12" s="175">
        <v>5317</v>
      </c>
      <c r="U12" s="153">
        <v>827</v>
      </c>
      <c r="V12" s="169">
        <v>1733</v>
      </c>
      <c r="W12" s="154">
        <v>1180.2</v>
      </c>
      <c r="X12" s="169">
        <v>75549</v>
      </c>
      <c r="Z12" s="164"/>
    </row>
    <row r="13" spans="2:26" ht="12.75" customHeight="1" x14ac:dyDescent="0.15">
      <c r="B13" s="160" t="s">
        <v>430</v>
      </c>
      <c r="C13" s="135">
        <v>3</v>
      </c>
      <c r="D13" s="165" t="s">
        <v>431</v>
      </c>
      <c r="E13" s="162">
        <v>620</v>
      </c>
      <c r="F13" s="163">
        <v>651</v>
      </c>
      <c r="G13" s="164">
        <v>625</v>
      </c>
      <c r="H13" s="163">
        <v>12974</v>
      </c>
      <c r="I13" s="162">
        <v>630</v>
      </c>
      <c r="J13" s="163">
        <v>672</v>
      </c>
      <c r="K13" s="164">
        <v>650</v>
      </c>
      <c r="L13" s="163">
        <v>12855</v>
      </c>
      <c r="M13" s="162">
        <v>633</v>
      </c>
      <c r="N13" s="163">
        <v>698</v>
      </c>
      <c r="O13" s="164">
        <v>675</v>
      </c>
      <c r="P13" s="163">
        <v>2299</v>
      </c>
      <c r="Q13" s="162">
        <v>1932</v>
      </c>
      <c r="R13" s="163">
        <v>1932</v>
      </c>
      <c r="S13" s="164">
        <v>1932</v>
      </c>
      <c r="T13" s="163">
        <v>92</v>
      </c>
      <c r="U13" s="160">
        <v>1470</v>
      </c>
      <c r="V13" s="161">
        <v>1470</v>
      </c>
      <c r="W13" s="135">
        <v>1470</v>
      </c>
      <c r="X13" s="161">
        <v>4590</v>
      </c>
      <c r="Z13" s="164"/>
    </row>
    <row r="14" spans="2:26" ht="12.75" customHeight="1" x14ac:dyDescent="0.15">
      <c r="B14" s="160"/>
      <c r="C14" s="135">
        <v>4</v>
      </c>
      <c r="D14" s="135"/>
      <c r="E14" s="162">
        <v>588</v>
      </c>
      <c r="F14" s="163">
        <v>650</v>
      </c>
      <c r="G14" s="164">
        <v>611</v>
      </c>
      <c r="H14" s="163">
        <v>18020</v>
      </c>
      <c r="I14" s="162">
        <v>578</v>
      </c>
      <c r="J14" s="163">
        <v>647</v>
      </c>
      <c r="K14" s="164">
        <v>602</v>
      </c>
      <c r="L14" s="163">
        <v>11586</v>
      </c>
      <c r="M14" s="162">
        <v>575</v>
      </c>
      <c r="N14" s="163">
        <v>609</v>
      </c>
      <c r="O14" s="164">
        <v>588</v>
      </c>
      <c r="P14" s="163">
        <v>3208</v>
      </c>
      <c r="Q14" s="162">
        <v>1575</v>
      </c>
      <c r="R14" s="163">
        <v>1680</v>
      </c>
      <c r="S14" s="164">
        <v>1620</v>
      </c>
      <c r="T14" s="163">
        <v>247</v>
      </c>
      <c r="U14" s="160">
        <v>1255</v>
      </c>
      <c r="V14" s="161">
        <v>1537</v>
      </c>
      <c r="W14" s="135">
        <v>1439</v>
      </c>
      <c r="X14" s="161">
        <v>4756</v>
      </c>
      <c r="Z14" s="135"/>
    </row>
    <row r="15" spans="2:26" ht="12.75" customHeight="1" x14ac:dyDescent="0.15">
      <c r="B15" s="160"/>
      <c r="C15" s="135">
        <v>5</v>
      </c>
      <c r="D15" s="135"/>
      <c r="E15" s="162">
        <v>572</v>
      </c>
      <c r="F15" s="163">
        <v>626</v>
      </c>
      <c r="G15" s="164">
        <v>597</v>
      </c>
      <c r="H15" s="163">
        <v>17559</v>
      </c>
      <c r="I15" s="162">
        <v>588</v>
      </c>
      <c r="J15" s="163">
        <v>630</v>
      </c>
      <c r="K15" s="164">
        <v>607</v>
      </c>
      <c r="L15" s="163">
        <v>11657</v>
      </c>
      <c r="M15" s="162">
        <v>603</v>
      </c>
      <c r="N15" s="163">
        <v>630</v>
      </c>
      <c r="O15" s="164">
        <v>614</v>
      </c>
      <c r="P15" s="163">
        <v>4038</v>
      </c>
      <c r="Q15" s="162">
        <v>1575</v>
      </c>
      <c r="R15" s="163">
        <v>1712</v>
      </c>
      <c r="S15" s="164">
        <v>1650</v>
      </c>
      <c r="T15" s="163">
        <v>181</v>
      </c>
      <c r="U15" s="160">
        <v>1071</v>
      </c>
      <c r="V15" s="161">
        <v>1239</v>
      </c>
      <c r="W15" s="135">
        <v>1135</v>
      </c>
      <c r="X15" s="161">
        <v>5769</v>
      </c>
      <c r="Z15" s="164"/>
    </row>
    <row r="16" spans="2:26" ht="12.75" customHeight="1" x14ac:dyDescent="0.15">
      <c r="B16" s="160"/>
      <c r="C16" s="135">
        <v>6</v>
      </c>
      <c r="D16" s="135"/>
      <c r="E16" s="162">
        <v>588</v>
      </c>
      <c r="F16" s="163">
        <v>641</v>
      </c>
      <c r="G16" s="164">
        <v>609</v>
      </c>
      <c r="H16" s="163">
        <v>16927</v>
      </c>
      <c r="I16" s="162">
        <v>599</v>
      </c>
      <c r="J16" s="163">
        <v>662</v>
      </c>
      <c r="K16" s="164">
        <v>604</v>
      </c>
      <c r="L16" s="163">
        <v>11595</v>
      </c>
      <c r="M16" s="162">
        <v>578</v>
      </c>
      <c r="N16" s="163">
        <v>675</v>
      </c>
      <c r="O16" s="164">
        <v>607</v>
      </c>
      <c r="P16" s="163">
        <v>5691</v>
      </c>
      <c r="Q16" s="162">
        <v>1539</v>
      </c>
      <c r="R16" s="163">
        <v>1713</v>
      </c>
      <c r="S16" s="164">
        <v>1616</v>
      </c>
      <c r="T16" s="163">
        <v>367</v>
      </c>
      <c r="U16" s="160">
        <v>1008</v>
      </c>
      <c r="V16" s="161">
        <v>1260</v>
      </c>
      <c r="W16" s="135">
        <v>1049</v>
      </c>
      <c r="X16" s="161">
        <v>5907</v>
      </c>
      <c r="Z16" s="164"/>
    </row>
    <row r="17" spans="2:26" ht="12.75" customHeight="1" x14ac:dyDescent="0.15">
      <c r="B17" s="160"/>
      <c r="C17" s="135">
        <v>7</v>
      </c>
      <c r="D17" s="135"/>
      <c r="E17" s="162">
        <v>630</v>
      </c>
      <c r="F17" s="163">
        <v>717</v>
      </c>
      <c r="G17" s="164">
        <v>686</v>
      </c>
      <c r="H17" s="163">
        <v>18870</v>
      </c>
      <c r="I17" s="162">
        <v>628</v>
      </c>
      <c r="J17" s="163">
        <v>735</v>
      </c>
      <c r="K17" s="164">
        <v>685</v>
      </c>
      <c r="L17" s="163">
        <v>10481</v>
      </c>
      <c r="M17" s="162">
        <v>725</v>
      </c>
      <c r="N17" s="163">
        <v>798</v>
      </c>
      <c r="O17" s="164">
        <v>751</v>
      </c>
      <c r="P17" s="163">
        <v>6536</v>
      </c>
      <c r="Q17" s="162">
        <v>1565</v>
      </c>
      <c r="R17" s="163">
        <v>1680</v>
      </c>
      <c r="S17" s="164">
        <v>1633</v>
      </c>
      <c r="T17" s="163">
        <v>674</v>
      </c>
      <c r="U17" s="160">
        <v>1208</v>
      </c>
      <c r="V17" s="161">
        <v>1470</v>
      </c>
      <c r="W17" s="135">
        <v>1353</v>
      </c>
      <c r="X17" s="161">
        <v>5639</v>
      </c>
      <c r="Z17" s="164"/>
    </row>
    <row r="18" spans="2:26" ht="12.75" customHeight="1" x14ac:dyDescent="0.15">
      <c r="B18" s="160"/>
      <c r="C18" s="135">
        <v>8</v>
      </c>
      <c r="D18" s="135"/>
      <c r="E18" s="162">
        <v>693</v>
      </c>
      <c r="F18" s="163">
        <v>714</v>
      </c>
      <c r="G18" s="164">
        <v>701</v>
      </c>
      <c r="H18" s="163">
        <v>15876</v>
      </c>
      <c r="I18" s="162">
        <v>683</v>
      </c>
      <c r="J18" s="163">
        <v>735</v>
      </c>
      <c r="K18" s="164">
        <v>708</v>
      </c>
      <c r="L18" s="163">
        <v>9496</v>
      </c>
      <c r="M18" s="162">
        <v>719</v>
      </c>
      <c r="N18" s="163">
        <v>809</v>
      </c>
      <c r="O18" s="164">
        <v>739</v>
      </c>
      <c r="P18" s="163">
        <v>7465</v>
      </c>
      <c r="Q18" s="162">
        <v>1468</v>
      </c>
      <c r="R18" s="163">
        <v>1689</v>
      </c>
      <c r="S18" s="164">
        <v>1608</v>
      </c>
      <c r="T18" s="163">
        <v>979</v>
      </c>
      <c r="U18" s="160">
        <v>1247</v>
      </c>
      <c r="V18" s="161">
        <v>1495</v>
      </c>
      <c r="W18" s="135">
        <v>1374</v>
      </c>
      <c r="X18" s="161">
        <v>6639</v>
      </c>
      <c r="Z18" s="135"/>
    </row>
    <row r="19" spans="2:26" ht="12.75" customHeight="1" x14ac:dyDescent="0.15">
      <c r="B19" s="160"/>
      <c r="C19" s="135">
        <v>9</v>
      </c>
      <c r="D19" s="165"/>
      <c r="E19" s="162">
        <v>680</v>
      </c>
      <c r="F19" s="163">
        <v>725</v>
      </c>
      <c r="G19" s="164">
        <v>697</v>
      </c>
      <c r="H19" s="163">
        <v>9811</v>
      </c>
      <c r="I19" s="162">
        <v>683</v>
      </c>
      <c r="J19" s="163">
        <v>725</v>
      </c>
      <c r="K19" s="164">
        <v>698</v>
      </c>
      <c r="L19" s="163">
        <v>12041</v>
      </c>
      <c r="M19" s="162">
        <v>738</v>
      </c>
      <c r="N19" s="163">
        <v>777</v>
      </c>
      <c r="O19" s="164">
        <v>743</v>
      </c>
      <c r="P19" s="163">
        <v>6007</v>
      </c>
      <c r="Q19" s="162">
        <v>1470</v>
      </c>
      <c r="R19" s="163">
        <v>1575</v>
      </c>
      <c r="S19" s="164">
        <v>1514</v>
      </c>
      <c r="T19" s="163">
        <v>769</v>
      </c>
      <c r="U19" s="160">
        <v>1155</v>
      </c>
      <c r="V19" s="161">
        <v>1334</v>
      </c>
      <c r="W19" s="135">
        <v>1233</v>
      </c>
      <c r="X19" s="161">
        <v>12497</v>
      </c>
      <c r="Z19" s="135"/>
    </row>
    <row r="20" spans="2:26" ht="12.75" customHeight="1" x14ac:dyDescent="0.15">
      <c r="B20" s="160"/>
      <c r="C20" s="135">
        <v>10</v>
      </c>
      <c r="D20" s="165"/>
      <c r="E20" s="162">
        <v>654</v>
      </c>
      <c r="F20" s="163">
        <v>714</v>
      </c>
      <c r="G20" s="164">
        <v>683</v>
      </c>
      <c r="H20" s="163">
        <v>12846</v>
      </c>
      <c r="I20" s="162">
        <v>662</v>
      </c>
      <c r="J20" s="163">
        <v>725</v>
      </c>
      <c r="K20" s="164">
        <v>677</v>
      </c>
      <c r="L20" s="163">
        <v>14353</v>
      </c>
      <c r="M20" s="162">
        <v>677</v>
      </c>
      <c r="N20" s="163">
        <v>704</v>
      </c>
      <c r="O20" s="164">
        <v>679</v>
      </c>
      <c r="P20" s="163">
        <v>6531</v>
      </c>
      <c r="Q20" s="162">
        <v>1412</v>
      </c>
      <c r="R20" s="163">
        <v>1533</v>
      </c>
      <c r="S20" s="164">
        <v>1469</v>
      </c>
      <c r="T20" s="163">
        <v>782</v>
      </c>
      <c r="U20" s="160">
        <v>945</v>
      </c>
      <c r="V20" s="161">
        <v>1334</v>
      </c>
      <c r="W20" s="135">
        <v>1076</v>
      </c>
      <c r="X20" s="161">
        <v>9755</v>
      </c>
      <c r="Z20" s="135"/>
    </row>
    <row r="21" spans="2:26" ht="12.75" customHeight="1" x14ac:dyDescent="0.15">
      <c r="B21" s="153"/>
      <c r="C21" s="154">
        <v>11</v>
      </c>
      <c r="D21" s="154"/>
      <c r="E21" s="162">
        <v>554</v>
      </c>
      <c r="F21" s="163">
        <v>651</v>
      </c>
      <c r="G21" s="164">
        <v>597</v>
      </c>
      <c r="H21" s="163">
        <v>20230</v>
      </c>
      <c r="I21" s="162">
        <v>557</v>
      </c>
      <c r="J21" s="163">
        <v>646</v>
      </c>
      <c r="K21" s="164">
        <v>588</v>
      </c>
      <c r="L21" s="163">
        <v>14874</v>
      </c>
      <c r="M21" s="162">
        <v>593</v>
      </c>
      <c r="N21" s="163">
        <v>677</v>
      </c>
      <c r="O21" s="164">
        <v>633</v>
      </c>
      <c r="P21" s="163">
        <v>4746</v>
      </c>
      <c r="Q21" s="162">
        <v>1040</v>
      </c>
      <c r="R21" s="163">
        <v>1365</v>
      </c>
      <c r="S21" s="164">
        <v>1237</v>
      </c>
      <c r="T21" s="163">
        <v>815</v>
      </c>
      <c r="U21" s="153">
        <v>827</v>
      </c>
      <c r="V21" s="169">
        <v>1187</v>
      </c>
      <c r="W21" s="154">
        <v>991</v>
      </c>
      <c r="X21" s="169">
        <v>10366</v>
      </c>
      <c r="Z21" s="135"/>
    </row>
    <row r="22" spans="2:26" ht="12.75" customHeight="1" x14ac:dyDescent="0.15">
      <c r="B22" s="160"/>
      <c r="C22" s="730" t="s">
        <v>86</v>
      </c>
      <c r="D22" s="732"/>
      <c r="E22" s="138" t="s">
        <v>432</v>
      </c>
      <c r="F22" s="281"/>
      <c r="G22" s="281"/>
      <c r="H22" s="159"/>
      <c r="I22" s="138" t="s">
        <v>433</v>
      </c>
      <c r="J22" s="281"/>
      <c r="K22" s="281"/>
      <c r="L22" s="281"/>
      <c r="M22" s="138" t="s">
        <v>434</v>
      </c>
      <c r="N22" s="281"/>
      <c r="O22" s="281"/>
      <c r="P22" s="281"/>
      <c r="Q22" s="138" t="s">
        <v>208</v>
      </c>
      <c r="R22" s="281"/>
      <c r="S22" s="281"/>
      <c r="T22" s="159"/>
      <c r="U22" s="138" t="s">
        <v>435</v>
      </c>
      <c r="V22" s="281"/>
      <c r="W22" s="281"/>
      <c r="X22" s="159"/>
      <c r="Z22" s="135"/>
    </row>
    <row r="23" spans="2:26" ht="12.75" customHeight="1" x14ac:dyDescent="0.15">
      <c r="B23" s="160"/>
      <c r="C23" s="153"/>
      <c r="D23" s="166"/>
      <c r="E23" s="153"/>
      <c r="F23" s="154"/>
      <c r="G23" s="154"/>
      <c r="H23" s="166"/>
      <c r="I23" s="153"/>
      <c r="J23" s="154"/>
      <c r="K23" s="154"/>
      <c r="L23" s="154"/>
      <c r="M23" s="153"/>
      <c r="N23" s="154"/>
      <c r="O23" s="154"/>
      <c r="P23" s="154"/>
      <c r="Q23" s="153"/>
      <c r="R23" s="154"/>
      <c r="S23" s="154"/>
      <c r="T23" s="166"/>
      <c r="U23" s="153"/>
      <c r="V23" s="154"/>
      <c r="W23" s="154"/>
      <c r="X23" s="166"/>
      <c r="Z23" s="135"/>
    </row>
    <row r="24" spans="2:26" ht="12.75" customHeight="1" x14ac:dyDescent="0.15">
      <c r="B24" s="160" t="s">
        <v>92</v>
      </c>
      <c r="C24" s="135"/>
      <c r="D24" s="135"/>
      <c r="E24" s="148" t="s">
        <v>93</v>
      </c>
      <c r="F24" s="149" t="s">
        <v>94</v>
      </c>
      <c r="G24" s="150" t="s">
        <v>95</v>
      </c>
      <c r="H24" s="149" t="s">
        <v>96</v>
      </c>
      <c r="I24" s="148" t="s">
        <v>93</v>
      </c>
      <c r="J24" s="149" t="s">
        <v>94</v>
      </c>
      <c r="K24" s="150" t="s">
        <v>95</v>
      </c>
      <c r="L24" s="149" t="s">
        <v>96</v>
      </c>
      <c r="M24" s="148" t="s">
        <v>93</v>
      </c>
      <c r="N24" s="149" t="s">
        <v>94</v>
      </c>
      <c r="O24" s="150" t="s">
        <v>95</v>
      </c>
      <c r="P24" s="149" t="s">
        <v>96</v>
      </c>
      <c r="Q24" s="148" t="s">
        <v>93</v>
      </c>
      <c r="R24" s="149" t="s">
        <v>94</v>
      </c>
      <c r="S24" s="150" t="s">
        <v>95</v>
      </c>
      <c r="T24" s="149" t="s">
        <v>96</v>
      </c>
      <c r="U24" s="148" t="s">
        <v>93</v>
      </c>
      <c r="V24" s="149" t="s">
        <v>94</v>
      </c>
      <c r="W24" s="150" t="s">
        <v>95</v>
      </c>
      <c r="X24" s="149" t="s">
        <v>96</v>
      </c>
    </row>
    <row r="25" spans="2:26" ht="12.75" customHeight="1" x14ac:dyDescent="0.15">
      <c r="B25" s="153"/>
      <c r="C25" s="154"/>
      <c r="D25" s="154"/>
      <c r="E25" s="155"/>
      <c r="F25" s="156"/>
      <c r="G25" s="157" t="s">
        <v>97</v>
      </c>
      <c r="H25" s="156"/>
      <c r="I25" s="155"/>
      <c r="J25" s="156"/>
      <c r="K25" s="157" t="s">
        <v>97</v>
      </c>
      <c r="L25" s="156"/>
      <c r="M25" s="155"/>
      <c r="N25" s="156"/>
      <c r="O25" s="157" t="s">
        <v>97</v>
      </c>
      <c r="P25" s="156"/>
      <c r="Q25" s="155"/>
      <c r="R25" s="156"/>
      <c r="S25" s="157" t="s">
        <v>97</v>
      </c>
      <c r="T25" s="156"/>
      <c r="U25" s="155"/>
      <c r="V25" s="156"/>
      <c r="W25" s="157" t="s">
        <v>97</v>
      </c>
      <c r="X25" s="156"/>
    </row>
    <row r="26" spans="2:26" ht="12.75" customHeight="1" x14ac:dyDescent="0.15">
      <c r="B26" s="160" t="s">
        <v>0</v>
      </c>
      <c r="C26" s="135">
        <v>18</v>
      </c>
      <c r="D26" s="135" t="s">
        <v>429</v>
      </c>
      <c r="E26" s="162">
        <v>2255</v>
      </c>
      <c r="F26" s="163">
        <v>3360</v>
      </c>
      <c r="G26" s="164">
        <v>2776</v>
      </c>
      <c r="H26" s="161">
        <v>42283</v>
      </c>
      <c r="I26" s="160">
        <v>567</v>
      </c>
      <c r="J26" s="161">
        <v>760</v>
      </c>
      <c r="K26" s="135">
        <v>654</v>
      </c>
      <c r="L26" s="161">
        <v>180022</v>
      </c>
      <c r="M26" s="160">
        <v>557</v>
      </c>
      <c r="N26" s="161">
        <v>756</v>
      </c>
      <c r="O26" s="135">
        <v>628</v>
      </c>
      <c r="P26" s="161">
        <v>113932</v>
      </c>
      <c r="Q26" s="160">
        <v>714</v>
      </c>
      <c r="R26" s="161">
        <v>840</v>
      </c>
      <c r="S26" s="135">
        <v>785</v>
      </c>
      <c r="T26" s="161">
        <v>393779</v>
      </c>
      <c r="U26" s="160">
        <v>525</v>
      </c>
      <c r="V26" s="161">
        <v>725</v>
      </c>
      <c r="W26" s="135">
        <v>607</v>
      </c>
      <c r="X26" s="161">
        <v>292158</v>
      </c>
    </row>
    <row r="27" spans="2:26" ht="12.75" customHeight="1" x14ac:dyDescent="0.15">
      <c r="B27" s="160"/>
      <c r="C27" s="135">
        <v>19</v>
      </c>
      <c r="D27" s="135"/>
      <c r="E27" s="162">
        <v>2714</v>
      </c>
      <c r="F27" s="163">
        <v>3465</v>
      </c>
      <c r="G27" s="164">
        <v>3013.5</v>
      </c>
      <c r="H27" s="163">
        <v>29792</v>
      </c>
      <c r="I27" s="162">
        <v>630</v>
      </c>
      <c r="J27" s="163">
        <v>798</v>
      </c>
      <c r="K27" s="164">
        <v>712.95</v>
      </c>
      <c r="L27" s="163">
        <v>145702</v>
      </c>
      <c r="M27" s="162">
        <v>614</v>
      </c>
      <c r="N27" s="163">
        <v>819</v>
      </c>
      <c r="O27" s="164">
        <v>677.25</v>
      </c>
      <c r="P27" s="163">
        <v>111428</v>
      </c>
      <c r="Q27" s="160">
        <v>735</v>
      </c>
      <c r="R27" s="161">
        <v>1029</v>
      </c>
      <c r="S27" s="135">
        <v>850.5</v>
      </c>
      <c r="T27" s="161">
        <v>145677</v>
      </c>
      <c r="U27" s="160">
        <v>567</v>
      </c>
      <c r="V27" s="161">
        <v>719</v>
      </c>
      <c r="W27" s="135">
        <v>639.45000000000005</v>
      </c>
      <c r="X27" s="161">
        <v>109641</v>
      </c>
    </row>
    <row r="28" spans="2:26" ht="12.75" customHeight="1" x14ac:dyDescent="0.15">
      <c r="B28" s="153"/>
      <c r="C28" s="154">
        <v>20</v>
      </c>
      <c r="D28" s="154"/>
      <c r="E28" s="341">
        <v>2258</v>
      </c>
      <c r="F28" s="175">
        <v>3647</v>
      </c>
      <c r="G28" s="325">
        <v>2738.4</v>
      </c>
      <c r="H28" s="175">
        <v>18045</v>
      </c>
      <c r="I28" s="341">
        <v>583</v>
      </c>
      <c r="J28" s="175">
        <v>819</v>
      </c>
      <c r="K28" s="325">
        <v>705.6</v>
      </c>
      <c r="L28" s="175">
        <v>114046</v>
      </c>
      <c r="M28" s="341">
        <v>554</v>
      </c>
      <c r="N28" s="175">
        <v>802</v>
      </c>
      <c r="O28" s="325">
        <v>683.55</v>
      </c>
      <c r="P28" s="175">
        <v>86509</v>
      </c>
      <c r="Q28" s="153">
        <v>620</v>
      </c>
      <c r="R28" s="169">
        <v>896</v>
      </c>
      <c r="S28" s="154">
        <v>875.7</v>
      </c>
      <c r="T28" s="169">
        <v>92419</v>
      </c>
      <c r="U28" s="153">
        <v>593</v>
      </c>
      <c r="V28" s="169">
        <v>735</v>
      </c>
      <c r="W28" s="154">
        <v>657.3</v>
      </c>
      <c r="X28" s="169">
        <v>91660</v>
      </c>
    </row>
    <row r="29" spans="2:26" ht="12.75" customHeight="1" x14ac:dyDescent="0.15">
      <c r="B29" s="160" t="s">
        <v>430</v>
      </c>
      <c r="C29" s="135">
        <v>3</v>
      </c>
      <c r="D29" s="135" t="s">
        <v>431</v>
      </c>
      <c r="E29" s="162">
        <v>3392</v>
      </c>
      <c r="F29" s="163">
        <v>3392</v>
      </c>
      <c r="G29" s="164">
        <v>3392</v>
      </c>
      <c r="H29" s="163">
        <v>1334</v>
      </c>
      <c r="I29" s="162">
        <v>641</v>
      </c>
      <c r="J29" s="163">
        <v>683</v>
      </c>
      <c r="K29" s="164">
        <v>646</v>
      </c>
      <c r="L29" s="163">
        <v>13660</v>
      </c>
      <c r="M29" s="162">
        <v>651</v>
      </c>
      <c r="N29" s="163">
        <v>672</v>
      </c>
      <c r="O29" s="164">
        <v>660</v>
      </c>
      <c r="P29" s="163">
        <v>8444</v>
      </c>
      <c r="Q29" s="160">
        <v>819</v>
      </c>
      <c r="R29" s="161">
        <v>896</v>
      </c>
      <c r="S29" s="135">
        <v>855</v>
      </c>
      <c r="T29" s="161">
        <v>6111</v>
      </c>
      <c r="U29" s="160">
        <v>609</v>
      </c>
      <c r="V29" s="161">
        <v>650</v>
      </c>
      <c r="W29" s="135">
        <v>644</v>
      </c>
      <c r="X29" s="161">
        <v>8899</v>
      </c>
    </row>
    <row r="30" spans="2:26" ht="12.75" customHeight="1" x14ac:dyDescent="0.15">
      <c r="B30" s="160"/>
      <c r="C30" s="135">
        <v>4</v>
      </c>
      <c r="D30" s="135"/>
      <c r="E30" s="162" t="s">
        <v>265</v>
      </c>
      <c r="F30" s="163" t="s">
        <v>265</v>
      </c>
      <c r="G30" s="164" t="s">
        <v>265</v>
      </c>
      <c r="H30" s="163">
        <v>1356</v>
      </c>
      <c r="I30" s="162">
        <v>620</v>
      </c>
      <c r="J30" s="163">
        <v>656</v>
      </c>
      <c r="K30" s="164">
        <v>637</v>
      </c>
      <c r="L30" s="163">
        <v>11425</v>
      </c>
      <c r="M30" s="162">
        <v>620</v>
      </c>
      <c r="N30" s="163">
        <v>683</v>
      </c>
      <c r="O30" s="164">
        <v>636</v>
      </c>
      <c r="P30" s="163">
        <v>8483</v>
      </c>
      <c r="Q30" s="160">
        <v>824</v>
      </c>
      <c r="R30" s="161">
        <v>873</v>
      </c>
      <c r="S30" s="135">
        <v>843</v>
      </c>
      <c r="T30" s="161">
        <v>6400</v>
      </c>
      <c r="U30" s="160">
        <v>593</v>
      </c>
      <c r="V30" s="161">
        <v>645</v>
      </c>
      <c r="W30" s="135">
        <v>620</v>
      </c>
      <c r="X30" s="161">
        <v>5418</v>
      </c>
    </row>
    <row r="31" spans="2:26" ht="12.75" customHeight="1" x14ac:dyDescent="0.15">
      <c r="B31" s="160"/>
      <c r="C31" s="135">
        <v>5</v>
      </c>
      <c r="D31" s="135"/>
      <c r="E31" s="162">
        <v>2573</v>
      </c>
      <c r="F31" s="163">
        <v>2730</v>
      </c>
      <c r="G31" s="164">
        <v>2659</v>
      </c>
      <c r="H31" s="163">
        <v>998</v>
      </c>
      <c r="I31" s="162">
        <v>630</v>
      </c>
      <c r="J31" s="163">
        <v>683</v>
      </c>
      <c r="K31" s="164">
        <v>658</v>
      </c>
      <c r="L31" s="163">
        <v>11389</v>
      </c>
      <c r="M31" s="162">
        <v>630</v>
      </c>
      <c r="N31" s="163">
        <v>683</v>
      </c>
      <c r="O31" s="164">
        <v>655</v>
      </c>
      <c r="P31" s="163">
        <v>5767</v>
      </c>
      <c r="Q31" s="160">
        <v>830</v>
      </c>
      <c r="R31" s="161">
        <v>868</v>
      </c>
      <c r="S31" s="135">
        <v>849</v>
      </c>
      <c r="T31" s="161">
        <v>16078</v>
      </c>
      <c r="U31" s="160">
        <v>604</v>
      </c>
      <c r="V31" s="161">
        <v>641</v>
      </c>
      <c r="W31" s="135">
        <v>626</v>
      </c>
      <c r="X31" s="161">
        <v>8442</v>
      </c>
    </row>
    <row r="32" spans="2:26" ht="12.75" customHeight="1" x14ac:dyDescent="0.15">
      <c r="B32" s="160"/>
      <c r="C32" s="135">
        <v>6</v>
      </c>
      <c r="D32" s="135"/>
      <c r="E32" s="162">
        <v>2300</v>
      </c>
      <c r="F32" s="163">
        <v>2678</v>
      </c>
      <c r="G32" s="164">
        <v>2578</v>
      </c>
      <c r="H32" s="163">
        <v>1484</v>
      </c>
      <c r="I32" s="162">
        <v>634</v>
      </c>
      <c r="J32" s="163">
        <v>716</v>
      </c>
      <c r="K32" s="164">
        <v>663</v>
      </c>
      <c r="L32" s="163">
        <v>12731</v>
      </c>
      <c r="M32" s="162">
        <v>646</v>
      </c>
      <c r="N32" s="163">
        <v>704</v>
      </c>
      <c r="O32" s="164">
        <v>667</v>
      </c>
      <c r="P32" s="163">
        <v>6872</v>
      </c>
      <c r="Q32" s="160">
        <v>798</v>
      </c>
      <c r="R32" s="161">
        <v>851</v>
      </c>
      <c r="S32" s="135">
        <v>820</v>
      </c>
      <c r="T32" s="161">
        <v>10971</v>
      </c>
      <c r="U32" s="160">
        <v>606</v>
      </c>
      <c r="V32" s="161">
        <v>642</v>
      </c>
      <c r="W32" s="135">
        <v>628</v>
      </c>
      <c r="X32" s="161">
        <v>10729</v>
      </c>
    </row>
    <row r="33" spans="2:24" ht="12.75" customHeight="1" x14ac:dyDescent="0.15">
      <c r="B33" s="160"/>
      <c r="C33" s="135">
        <v>7</v>
      </c>
      <c r="D33" s="135"/>
      <c r="E33" s="162">
        <v>2457</v>
      </c>
      <c r="F33" s="163">
        <v>2692</v>
      </c>
      <c r="G33" s="164">
        <v>2579</v>
      </c>
      <c r="H33" s="163">
        <v>1409</v>
      </c>
      <c r="I33" s="162">
        <v>709</v>
      </c>
      <c r="J33" s="163">
        <v>791</v>
      </c>
      <c r="K33" s="164">
        <v>748</v>
      </c>
      <c r="L33" s="163">
        <v>8272</v>
      </c>
      <c r="M33" s="162">
        <v>714</v>
      </c>
      <c r="N33" s="163">
        <v>777</v>
      </c>
      <c r="O33" s="164">
        <v>743</v>
      </c>
      <c r="P33" s="163">
        <v>5407</v>
      </c>
      <c r="Q33" s="160">
        <v>809</v>
      </c>
      <c r="R33" s="161">
        <v>862</v>
      </c>
      <c r="S33" s="135">
        <v>830</v>
      </c>
      <c r="T33" s="161">
        <v>7436</v>
      </c>
      <c r="U33" s="160">
        <v>634</v>
      </c>
      <c r="V33" s="161">
        <v>714</v>
      </c>
      <c r="W33" s="135">
        <v>673</v>
      </c>
      <c r="X33" s="161">
        <v>9991</v>
      </c>
    </row>
    <row r="34" spans="2:24" ht="12.75" customHeight="1" x14ac:dyDescent="0.15">
      <c r="B34" s="160"/>
      <c r="C34" s="135">
        <v>8</v>
      </c>
      <c r="D34" s="135"/>
      <c r="E34" s="162">
        <v>2436</v>
      </c>
      <c r="F34" s="163">
        <v>2667</v>
      </c>
      <c r="G34" s="164">
        <v>2601</v>
      </c>
      <c r="H34" s="163">
        <v>1979</v>
      </c>
      <c r="I34" s="162">
        <v>735</v>
      </c>
      <c r="J34" s="163">
        <v>809</v>
      </c>
      <c r="K34" s="164">
        <v>767</v>
      </c>
      <c r="L34" s="163">
        <v>12726</v>
      </c>
      <c r="M34" s="162">
        <v>714</v>
      </c>
      <c r="N34" s="163">
        <v>802</v>
      </c>
      <c r="O34" s="164">
        <v>755</v>
      </c>
      <c r="P34" s="163">
        <v>9894</v>
      </c>
      <c r="Q34" s="160">
        <v>767</v>
      </c>
      <c r="R34" s="161">
        <v>891</v>
      </c>
      <c r="S34" s="135">
        <v>834</v>
      </c>
      <c r="T34" s="161">
        <v>9681</v>
      </c>
      <c r="U34" s="160">
        <v>666</v>
      </c>
      <c r="V34" s="161">
        <v>735</v>
      </c>
      <c r="W34" s="135">
        <v>697</v>
      </c>
      <c r="X34" s="161">
        <v>10807</v>
      </c>
    </row>
    <row r="35" spans="2:24" ht="12.75" customHeight="1" x14ac:dyDescent="0.15">
      <c r="B35" s="160"/>
      <c r="C35" s="135">
        <v>9</v>
      </c>
      <c r="D35" s="165"/>
      <c r="E35" s="162">
        <v>2415</v>
      </c>
      <c r="F35" s="163">
        <v>2625</v>
      </c>
      <c r="G35" s="164">
        <v>2492</v>
      </c>
      <c r="H35" s="163">
        <v>1550</v>
      </c>
      <c r="I35" s="162">
        <v>735</v>
      </c>
      <c r="J35" s="163">
        <v>819</v>
      </c>
      <c r="K35" s="164">
        <v>779</v>
      </c>
      <c r="L35" s="163">
        <v>11098</v>
      </c>
      <c r="M35" s="162">
        <v>712</v>
      </c>
      <c r="N35" s="163">
        <v>788</v>
      </c>
      <c r="O35" s="164">
        <v>751</v>
      </c>
      <c r="P35" s="163">
        <v>13168</v>
      </c>
      <c r="Q35" s="160">
        <v>809</v>
      </c>
      <c r="R35" s="161">
        <v>872</v>
      </c>
      <c r="S35" s="135">
        <v>830</v>
      </c>
      <c r="T35" s="161">
        <v>7205</v>
      </c>
      <c r="U35" s="160">
        <v>677</v>
      </c>
      <c r="V35" s="161">
        <v>725</v>
      </c>
      <c r="W35" s="135">
        <v>695</v>
      </c>
      <c r="X35" s="161">
        <v>10361</v>
      </c>
    </row>
    <row r="36" spans="2:24" ht="12.75" customHeight="1" x14ac:dyDescent="0.15">
      <c r="B36" s="160"/>
      <c r="C36" s="135">
        <v>10</v>
      </c>
      <c r="D36" s="165"/>
      <c r="E36" s="162">
        <v>2352</v>
      </c>
      <c r="F36" s="163">
        <v>2538</v>
      </c>
      <c r="G36" s="164">
        <v>2414</v>
      </c>
      <c r="H36" s="163">
        <v>1915</v>
      </c>
      <c r="I36" s="162">
        <v>748</v>
      </c>
      <c r="J36" s="163">
        <v>798</v>
      </c>
      <c r="K36" s="164">
        <v>758</v>
      </c>
      <c r="L36" s="163">
        <v>7744</v>
      </c>
      <c r="M36" s="162">
        <v>680</v>
      </c>
      <c r="N36" s="163">
        <v>767</v>
      </c>
      <c r="O36" s="164">
        <v>727</v>
      </c>
      <c r="P36" s="163">
        <v>5648</v>
      </c>
      <c r="Q36" s="160">
        <v>744</v>
      </c>
      <c r="R36" s="161">
        <v>820</v>
      </c>
      <c r="S36" s="135">
        <v>777</v>
      </c>
      <c r="T36" s="161">
        <v>6672</v>
      </c>
      <c r="U36" s="160">
        <v>688</v>
      </c>
      <c r="V36" s="161">
        <v>714</v>
      </c>
      <c r="W36" s="135">
        <v>696</v>
      </c>
      <c r="X36" s="161">
        <v>5907</v>
      </c>
    </row>
    <row r="37" spans="2:24" ht="12.75" customHeight="1" x14ac:dyDescent="0.15">
      <c r="B37" s="153"/>
      <c r="C37" s="154">
        <v>11</v>
      </c>
      <c r="D37" s="154"/>
      <c r="E37" s="341">
        <v>2258</v>
      </c>
      <c r="F37" s="175">
        <v>2310</v>
      </c>
      <c r="G37" s="325">
        <v>2279</v>
      </c>
      <c r="H37" s="175">
        <v>3756</v>
      </c>
      <c r="I37" s="341">
        <v>583</v>
      </c>
      <c r="J37" s="175">
        <v>701</v>
      </c>
      <c r="K37" s="325">
        <v>644</v>
      </c>
      <c r="L37" s="175">
        <v>9539</v>
      </c>
      <c r="M37" s="341">
        <v>554</v>
      </c>
      <c r="N37" s="175">
        <v>680</v>
      </c>
      <c r="O37" s="325">
        <v>606</v>
      </c>
      <c r="P37" s="175">
        <v>10606</v>
      </c>
      <c r="Q37" s="153">
        <v>620</v>
      </c>
      <c r="R37" s="169">
        <v>721</v>
      </c>
      <c r="S37" s="154">
        <v>662</v>
      </c>
      <c r="T37" s="169">
        <v>9781</v>
      </c>
      <c r="U37" s="153">
        <v>596</v>
      </c>
      <c r="V37" s="169">
        <v>596</v>
      </c>
      <c r="W37" s="154">
        <v>596</v>
      </c>
      <c r="X37" s="169">
        <v>5207</v>
      </c>
    </row>
    <row r="38" spans="2:24" ht="6" customHeight="1" x14ac:dyDescent="0.15"/>
    <row r="39" spans="2:24" ht="12.75" customHeight="1" x14ac:dyDescent="0.15">
      <c r="B39" s="179" t="s">
        <v>106</v>
      </c>
      <c r="C39" s="600" t="s">
        <v>436</v>
      </c>
    </row>
    <row r="40" spans="2:24" ht="12.75" customHeight="1" x14ac:dyDescent="0.15">
      <c r="B40" s="220" t="s">
        <v>108</v>
      </c>
      <c r="C40" s="136" t="s">
        <v>437</v>
      </c>
    </row>
    <row r="41" spans="2:24" ht="12.75" customHeight="1" x14ac:dyDescent="0.15">
      <c r="B41" s="179"/>
      <c r="C41" s="600"/>
    </row>
    <row r="42" spans="2:24" x14ac:dyDescent="0.15">
      <c r="B42" s="220"/>
    </row>
    <row r="43" spans="2:24" x14ac:dyDescent="0.15">
      <c r="B43" s="541"/>
    </row>
    <row r="44" spans="2:24" x14ac:dyDescent="0.15">
      <c r="D44" s="600"/>
      <c r="E44" s="600"/>
      <c r="F44" s="600"/>
      <c r="G44" s="600"/>
      <c r="H44" s="600"/>
      <c r="I44" s="600"/>
      <c r="J44" s="600"/>
      <c r="K44" s="600"/>
      <c r="L44" s="600"/>
    </row>
    <row r="45" spans="2:24" x14ac:dyDescent="0.15">
      <c r="B45" s="541"/>
      <c r="C45" s="600"/>
      <c r="D45" s="600"/>
      <c r="E45" s="600"/>
      <c r="F45" s="600"/>
      <c r="G45" s="600"/>
      <c r="H45" s="600"/>
      <c r="I45" s="600"/>
      <c r="J45" s="600"/>
      <c r="K45" s="600"/>
      <c r="L45" s="600"/>
    </row>
    <row r="46" spans="2:24" x14ac:dyDescent="0.15">
      <c r="D46" s="600"/>
      <c r="E46" s="600"/>
      <c r="F46" s="600"/>
      <c r="G46" s="600"/>
      <c r="H46" s="600"/>
      <c r="I46" s="600"/>
      <c r="J46" s="600"/>
      <c r="K46" s="600"/>
      <c r="L46" s="600"/>
    </row>
  </sheetData>
  <mergeCells count="2">
    <mergeCell ref="C6:D6"/>
    <mergeCell ref="C22:D22"/>
  </mergeCells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"/>
  <sheetViews>
    <sheetView zoomScale="75" workbookViewId="0">
      <selection activeCell="F1" sqref="F1"/>
    </sheetView>
  </sheetViews>
  <sheetFormatPr defaultColWidth="7.5" defaultRowHeight="12" x14ac:dyDescent="0.15"/>
  <cols>
    <col min="1" max="1" width="1" style="136" customWidth="1"/>
    <col min="2" max="2" width="4.125" style="136" customWidth="1"/>
    <col min="3" max="3" width="8.375" style="136" customWidth="1"/>
    <col min="4" max="4" width="2.25" style="136" customWidth="1"/>
    <col min="5" max="5" width="7.125" style="136" customWidth="1"/>
    <col min="6" max="7" width="7.625" style="136" customWidth="1"/>
    <col min="8" max="8" width="8.125" style="136" customWidth="1"/>
    <col min="9" max="9" width="7.125" style="136" customWidth="1"/>
    <col min="10" max="11" width="7.625" style="136" customWidth="1"/>
    <col min="12" max="12" width="8.125" style="136" customWidth="1"/>
    <col min="13" max="13" width="7.125" style="136" customWidth="1"/>
    <col min="14" max="15" width="7.625" style="136" customWidth="1"/>
    <col min="16" max="16" width="8.125" style="136" customWidth="1"/>
    <col min="17" max="17" width="7.25" style="136" customWidth="1"/>
    <col min="18" max="19" width="7.625" style="136" customWidth="1"/>
    <col min="20" max="20" width="8.125" style="136" customWidth="1"/>
    <col min="21" max="16384" width="7.5" style="136"/>
  </cols>
  <sheetData>
    <row r="1" spans="2:38" x14ac:dyDescent="0.15">
      <c r="B1" s="136" t="s">
        <v>210</v>
      </c>
    </row>
    <row r="2" spans="2:38" x14ac:dyDescent="0.15">
      <c r="B2" s="136" t="s">
        <v>211</v>
      </c>
    </row>
    <row r="3" spans="2:38" x14ac:dyDescent="0.15"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T3" s="137" t="s">
        <v>224</v>
      </c>
    </row>
    <row r="4" spans="2:38" ht="6" customHeight="1" x14ac:dyDescent="0.15">
      <c r="B4" s="135"/>
      <c r="C4" s="135"/>
      <c r="D4" s="135"/>
      <c r="E4" s="154"/>
      <c r="F4" s="154"/>
      <c r="G4" s="154"/>
      <c r="H4" s="154"/>
      <c r="I4" s="154"/>
      <c r="J4" s="154"/>
      <c r="K4" s="154"/>
      <c r="L4" s="154"/>
      <c r="M4" s="135"/>
      <c r="T4" s="137"/>
      <c r="V4" s="135"/>
    </row>
    <row r="5" spans="2:38" ht="13.5" customHeight="1" x14ac:dyDescent="0.15">
      <c r="B5" s="138"/>
      <c r="C5" s="714" t="s">
        <v>86</v>
      </c>
      <c r="D5" s="716"/>
      <c r="E5" s="714" t="s">
        <v>212</v>
      </c>
      <c r="F5" s="715"/>
      <c r="G5" s="715"/>
      <c r="H5" s="716"/>
      <c r="I5" s="714" t="s">
        <v>337</v>
      </c>
      <c r="J5" s="715"/>
      <c r="K5" s="715"/>
      <c r="L5" s="716"/>
      <c r="M5" s="714" t="s">
        <v>214</v>
      </c>
      <c r="N5" s="715"/>
      <c r="O5" s="715"/>
      <c r="P5" s="716"/>
      <c r="Q5" s="714" t="s">
        <v>438</v>
      </c>
      <c r="R5" s="715"/>
      <c r="S5" s="715"/>
      <c r="T5" s="716"/>
      <c r="V5" s="135"/>
      <c r="W5" s="158"/>
      <c r="X5" s="158"/>
      <c r="Y5" s="158"/>
      <c r="Z5" s="158"/>
    </row>
    <row r="6" spans="2:38" ht="13.5" x14ac:dyDescent="0.15">
      <c r="B6" s="153" t="s">
        <v>216</v>
      </c>
      <c r="C6" s="154"/>
      <c r="D6" s="166"/>
      <c r="E6" s="155" t="s">
        <v>220</v>
      </c>
      <c r="F6" s="264" t="s">
        <v>221</v>
      </c>
      <c r="G6" s="157" t="s">
        <v>174</v>
      </c>
      <c r="H6" s="264" t="s">
        <v>96</v>
      </c>
      <c r="I6" s="155" t="s">
        <v>220</v>
      </c>
      <c r="J6" s="264" t="s">
        <v>221</v>
      </c>
      <c r="K6" s="157" t="s">
        <v>174</v>
      </c>
      <c r="L6" s="264" t="s">
        <v>439</v>
      </c>
      <c r="M6" s="155" t="s">
        <v>440</v>
      </c>
      <c r="N6" s="264" t="s">
        <v>221</v>
      </c>
      <c r="O6" s="157" t="s">
        <v>174</v>
      </c>
      <c r="P6" s="264" t="s">
        <v>175</v>
      </c>
      <c r="Q6" s="155" t="s">
        <v>220</v>
      </c>
      <c r="R6" s="264" t="s">
        <v>221</v>
      </c>
      <c r="S6" s="157" t="s">
        <v>174</v>
      </c>
      <c r="T6" s="264" t="s">
        <v>439</v>
      </c>
      <c r="V6" s="135"/>
      <c r="W6" s="158"/>
      <c r="X6" s="158"/>
      <c r="Y6" s="158"/>
      <c r="Z6" s="158"/>
    </row>
    <row r="7" spans="2:38" ht="13.5" x14ac:dyDescent="0.15">
      <c r="B7" s="160" t="s">
        <v>0</v>
      </c>
      <c r="C7" s="135">
        <v>21</v>
      </c>
      <c r="D7" s="135" t="s">
        <v>441</v>
      </c>
      <c r="E7" s="601">
        <v>683</v>
      </c>
      <c r="F7" s="602">
        <v>1176</v>
      </c>
      <c r="G7" s="603">
        <v>810</v>
      </c>
      <c r="H7" s="602">
        <v>1039612</v>
      </c>
      <c r="I7" s="601">
        <v>357</v>
      </c>
      <c r="J7" s="602">
        <v>601</v>
      </c>
      <c r="K7" s="603">
        <v>460</v>
      </c>
      <c r="L7" s="602">
        <v>2064928</v>
      </c>
      <c r="M7" s="601">
        <v>714</v>
      </c>
      <c r="N7" s="602">
        <v>1155</v>
      </c>
      <c r="O7" s="603">
        <v>893</v>
      </c>
      <c r="P7" s="602">
        <v>2009785</v>
      </c>
      <c r="Q7" s="601">
        <v>630</v>
      </c>
      <c r="R7" s="602">
        <v>1155</v>
      </c>
      <c r="S7" s="603">
        <v>761</v>
      </c>
      <c r="T7" s="602">
        <v>2062255</v>
      </c>
      <c r="U7" s="135"/>
      <c r="V7" s="135"/>
      <c r="W7" s="158"/>
      <c r="X7" s="158"/>
      <c r="Y7" s="158"/>
      <c r="Z7" s="158"/>
    </row>
    <row r="8" spans="2:38" ht="13.5" x14ac:dyDescent="0.15">
      <c r="B8" s="160"/>
      <c r="C8" s="135">
        <v>22</v>
      </c>
      <c r="D8" s="165"/>
      <c r="E8" s="602">
        <v>714</v>
      </c>
      <c r="F8" s="602">
        <v>1229</v>
      </c>
      <c r="G8" s="602">
        <v>872</v>
      </c>
      <c r="H8" s="602">
        <v>1004155</v>
      </c>
      <c r="I8" s="602">
        <v>378</v>
      </c>
      <c r="J8" s="602">
        <v>651</v>
      </c>
      <c r="K8" s="602">
        <v>495</v>
      </c>
      <c r="L8" s="602">
        <v>2419215</v>
      </c>
      <c r="M8" s="602">
        <v>735</v>
      </c>
      <c r="N8" s="602">
        <v>1208</v>
      </c>
      <c r="O8" s="602">
        <v>947</v>
      </c>
      <c r="P8" s="602">
        <v>2088933</v>
      </c>
      <c r="Q8" s="602">
        <v>662</v>
      </c>
      <c r="R8" s="602">
        <v>1124</v>
      </c>
      <c r="S8" s="602">
        <v>833</v>
      </c>
      <c r="T8" s="602">
        <v>2044812</v>
      </c>
      <c r="U8" s="135"/>
      <c r="V8" s="135"/>
      <c r="W8" s="158"/>
      <c r="X8" s="158"/>
      <c r="Y8" s="158"/>
      <c r="Z8" s="158"/>
    </row>
    <row r="9" spans="2:38" ht="13.5" x14ac:dyDescent="0.15">
      <c r="B9" s="153"/>
      <c r="C9" s="154">
        <v>23</v>
      </c>
      <c r="D9" s="166"/>
      <c r="E9" s="293">
        <v>703.5</v>
      </c>
      <c r="F9" s="293">
        <v>1148.7</v>
      </c>
      <c r="G9" s="293">
        <v>905.12014310624284</v>
      </c>
      <c r="H9" s="293">
        <v>1005361.4000000006</v>
      </c>
      <c r="I9" s="293">
        <v>399</v>
      </c>
      <c r="J9" s="293">
        <v>693</v>
      </c>
      <c r="K9" s="293">
        <v>544.08967452531874</v>
      </c>
      <c r="L9" s="293">
        <v>2208149.9</v>
      </c>
      <c r="M9" s="293">
        <v>735</v>
      </c>
      <c r="N9" s="293">
        <v>1155</v>
      </c>
      <c r="O9" s="293">
        <v>935.84777264866136</v>
      </c>
      <c r="P9" s="293">
        <v>2361527.1000000006</v>
      </c>
      <c r="Q9" s="293">
        <v>661.5</v>
      </c>
      <c r="R9" s="293">
        <v>1050</v>
      </c>
      <c r="S9" s="293">
        <v>858.18410599841957</v>
      </c>
      <c r="T9" s="315">
        <v>1927835.1000000006</v>
      </c>
      <c r="U9" s="135"/>
      <c r="V9" s="603"/>
      <c r="W9" s="158"/>
      <c r="X9" s="158"/>
      <c r="Y9" s="158"/>
      <c r="Z9" s="158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</row>
    <row r="10" spans="2:38" x14ac:dyDescent="0.15">
      <c r="B10" s="160" t="s">
        <v>372</v>
      </c>
      <c r="C10" s="135">
        <v>12</v>
      </c>
      <c r="D10" s="165" t="s">
        <v>404</v>
      </c>
      <c r="E10" s="602">
        <v>798</v>
      </c>
      <c r="F10" s="602">
        <v>1097.355</v>
      </c>
      <c r="G10" s="602">
        <v>898.81084368754898</v>
      </c>
      <c r="H10" s="602">
        <v>79277.700000000012</v>
      </c>
      <c r="I10" s="602">
        <v>451.5</v>
      </c>
      <c r="J10" s="602">
        <v>569.41499999999996</v>
      </c>
      <c r="K10" s="602">
        <v>509.76818932112718</v>
      </c>
      <c r="L10" s="602">
        <v>194219.9</v>
      </c>
      <c r="M10" s="602">
        <v>819</v>
      </c>
      <c r="N10" s="602">
        <v>1113</v>
      </c>
      <c r="O10" s="602">
        <v>953.85839315379565</v>
      </c>
      <c r="P10" s="602">
        <v>176835.3</v>
      </c>
      <c r="Q10" s="602">
        <v>703.5</v>
      </c>
      <c r="R10" s="602">
        <v>1029</v>
      </c>
      <c r="S10" s="602">
        <v>861.31763924479969</v>
      </c>
      <c r="T10" s="605">
        <v>181607</v>
      </c>
      <c r="U10" s="135"/>
      <c r="V10" s="603"/>
      <c r="W10" s="603"/>
      <c r="X10" s="603"/>
      <c r="Y10" s="603"/>
      <c r="Z10" s="603"/>
      <c r="AA10" s="603"/>
      <c r="AB10" s="603"/>
      <c r="AC10" s="603"/>
      <c r="AD10" s="603"/>
      <c r="AE10" s="603"/>
      <c r="AF10" s="603"/>
      <c r="AG10" s="603"/>
      <c r="AH10" s="603"/>
      <c r="AI10" s="603"/>
      <c r="AJ10" s="603"/>
      <c r="AK10" s="603"/>
      <c r="AL10" s="135"/>
    </row>
    <row r="11" spans="2:38" x14ac:dyDescent="0.15">
      <c r="B11" s="160" t="s">
        <v>374</v>
      </c>
      <c r="C11" s="135">
        <v>1</v>
      </c>
      <c r="D11" s="165" t="s">
        <v>404</v>
      </c>
      <c r="E11" s="602">
        <v>756</v>
      </c>
      <c r="F11" s="602">
        <v>1102.5</v>
      </c>
      <c r="G11" s="602">
        <v>907.58791454257243</v>
      </c>
      <c r="H11" s="602">
        <v>74218.299999999988</v>
      </c>
      <c r="I11" s="602">
        <v>430.5</v>
      </c>
      <c r="J11" s="602">
        <v>546</v>
      </c>
      <c r="K11" s="602">
        <v>486.22451559233599</v>
      </c>
      <c r="L11" s="602">
        <v>169394.89999999997</v>
      </c>
      <c r="M11" s="602">
        <v>787.5</v>
      </c>
      <c r="N11" s="602">
        <v>1118.25</v>
      </c>
      <c r="O11" s="602">
        <v>948.61295323334468</v>
      </c>
      <c r="P11" s="602">
        <v>158012.29999999999</v>
      </c>
      <c r="Q11" s="602">
        <v>735</v>
      </c>
      <c r="R11" s="602">
        <v>1029</v>
      </c>
      <c r="S11" s="602">
        <v>897.30084387220711</v>
      </c>
      <c r="T11" s="605">
        <v>160863.4</v>
      </c>
      <c r="U11" s="135"/>
      <c r="V11" s="603"/>
      <c r="W11" s="603"/>
      <c r="X11" s="603"/>
      <c r="Y11" s="603"/>
      <c r="Z11" s="603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135"/>
    </row>
    <row r="12" spans="2:38" x14ac:dyDescent="0.15">
      <c r="B12" s="160"/>
      <c r="C12" s="135">
        <v>2</v>
      </c>
      <c r="D12" s="165"/>
      <c r="E12" s="602">
        <v>756</v>
      </c>
      <c r="F12" s="602">
        <v>892.5</v>
      </c>
      <c r="G12" s="602">
        <v>831.72949900180618</v>
      </c>
      <c r="H12" s="602">
        <v>76631.3</v>
      </c>
      <c r="I12" s="602">
        <v>420</v>
      </c>
      <c r="J12" s="602">
        <v>546</v>
      </c>
      <c r="K12" s="602">
        <v>472.15017038473718</v>
      </c>
      <c r="L12" s="602">
        <v>186454.6</v>
      </c>
      <c r="M12" s="602">
        <v>787.5</v>
      </c>
      <c r="N12" s="602">
        <v>924</v>
      </c>
      <c r="O12" s="602">
        <v>865.22188159175994</v>
      </c>
      <c r="P12" s="602">
        <v>159637.50000000003</v>
      </c>
      <c r="Q12" s="602">
        <v>735</v>
      </c>
      <c r="R12" s="602">
        <v>871.5</v>
      </c>
      <c r="S12" s="602">
        <v>808.52430207504267</v>
      </c>
      <c r="T12" s="605">
        <v>155767.79999999999</v>
      </c>
      <c r="U12" s="135"/>
      <c r="V12" s="603"/>
      <c r="W12" s="603"/>
      <c r="X12" s="603"/>
      <c r="Y12" s="603"/>
      <c r="Z12" s="603"/>
      <c r="AA12" s="603"/>
      <c r="AB12" s="603"/>
      <c r="AC12" s="603"/>
      <c r="AD12" s="603"/>
      <c r="AE12" s="603"/>
      <c r="AF12" s="603"/>
      <c r="AG12" s="603"/>
      <c r="AH12" s="603"/>
      <c r="AI12" s="603"/>
      <c r="AJ12" s="603"/>
      <c r="AK12" s="603"/>
      <c r="AL12" s="135"/>
    </row>
    <row r="13" spans="2:38" x14ac:dyDescent="0.15">
      <c r="B13" s="160"/>
      <c r="C13" s="135">
        <v>3</v>
      </c>
      <c r="D13" s="165"/>
      <c r="E13" s="602">
        <v>714</v>
      </c>
      <c r="F13" s="602">
        <v>924</v>
      </c>
      <c r="G13" s="602">
        <v>835.15364457992393</v>
      </c>
      <c r="H13" s="602">
        <v>70627.399999999994</v>
      </c>
      <c r="I13" s="602">
        <v>420</v>
      </c>
      <c r="J13" s="602">
        <v>535.5</v>
      </c>
      <c r="K13" s="602">
        <v>488.71468150122536</v>
      </c>
      <c r="L13" s="602">
        <v>164512.09999999998</v>
      </c>
      <c r="M13" s="602">
        <v>735</v>
      </c>
      <c r="N13" s="602">
        <v>966</v>
      </c>
      <c r="O13" s="602">
        <v>871.29318965767118</v>
      </c>
      <c r="P13" s="602">
        <v>136389.9</v>
      </c>
      <c r="Q13" s="602">
        <v>714</v>
      </c>
      <c r="R13" s="605">
        <v>882</v>
      </c>
      <c r="S13" s="602">
        <v>775.81746859808425</v>
      </c>
      <c r="T13" s="605">
        <v>138341.19999999998</v>
      </c>
      <c r="U13" s="135"/>
      <c r="V13" s="603"/>
      <c r="W13" s="603"/>
      <c r="X13" s="603"/>
      <c r="Y13" s="603"/>
      <c r="Z13" s="603"/>
      <c r="AA13" s="603"/>
      <c r="AB13" s="603"/>
      <c r="AC13" s="603"/>
      <c r="AD13" s="603"/>
      <c r="AE13" s="603"/>
      <c r="AF13" s="603"/>
      <c r="AG13" s="603"/>
      <c r="AH13" s="603"/>
      <c r="AI13" s="603"/>
      <c r="AJ13" s="603"/>
      <c r="AK13" s="603"/>
      <c r="AL13" s="135"/>
    </row>
    <row r="14" spans="2:38" x14ac:dyDescent="0.15">
      <c r="B14" s="160"/>
      <c r="C14" s="135">
        <v>4</v>
      </c>
      <c r="D14" s="165"/>
      <c r="E14" s="602">
        <v>703.5</v>
      </c>
      <c r="F14" s="602">
        <v>882</v>
      </c>
      <c r="G14" s="602">
        <v>790.23638810267812</v>
      </c>
      <c r="H14" s="602">
        <v>103211.40000000001</v>
      </c>
      <c r="I14" s="602">
        <v>420</v>
      </c>
      <c r="J14" s="602">
        <v>551.25</v>
      </c>
      <c r="K14" s="602">
        <v>465.4008063290463</v>
      </c>
      <c r="L14" s="602">
        <v>227574</v>
      </c>
      <c r="M14" s="602">
        <v>714</v>
      </c>
      <c r="N14" s="602">
        <v>924</v>
      </c>
      <c r="O14" s="602">
        <v>796.05228877338971</v>
      </c>
      <c r="P14" s="602">
        <v>218163.09999999998</v>
      </c>
      <c r="Q14" s="602">
        <v>693</v>
      </c>
      <c r="R14" s="602">
        <v>866.25</v>
      </c>
      <c r="S14" s="602">
        <v>743.18387801420977</v>
      </c>
      <c r="T14" s="605">
        <v>174939.10000000003</v>
      </c>
      <c r="U14" s="135"/>
      <c r="V14" s="603"/>
      <c r="W14" s="603"/>
      <c r="X14" s="603"/>
      <c r="Y14" s="603"/>
      <c r="Z14" s="603"/>
      <c r="AA14" s="603"/>
      <c r="AB14" s="603"/>
      <c r="AC14" s="603"/>
      <c r="AD14" s="603"/>
      <c r="AE14" s="603"/>
      <c r="AF14" s="603"/>
      <c r="AG14" s="603"/>
      <c r="AH14" s="603"/>
      <c r="AI14" s="603"/>
      <c r="AJ14" s="603"/>
      <c r="AK14" s="603"/>
      <c r="AL14" s="135"/>
    </row>
    <row r="15" spans="2:38" x14ac:dyDescent="0.15">
      <c r="B15" s="160"/>
      <c r="C15" s="135">
        <v>5</v>
      </c>
      <c r="D15" s="165"/>
      <c r="E15" s="602">
        <v>735</v>
      </c>
      <c r="F15" s="602">
        <v>913.5</v>
      </c>
      <c r="G15" s="602">
        <v>836.68313037336191</v>
      </c>
      <c r="H15" s="602">
        <v>94944.2</v>
      </c>
      <c r="I15" s="602">
        <v>441</v>
      </c>
      <c r="J15" s="602">
        <v>567</v>
      </c>
      <c r="K15" s="602">
        <v>488.33678747747888</v>
      </c>
      <c r="L15" s="602">
        <v>186141.3</v>
      </c>
      <c r="M15" s="602">
        <v>735</v>
      </c>
      <c r="N15" s="602">
        <v>934.5</v>
      </c>
      <c r="O15" s="602">
        <v>856.91539254944792</v>
      </c>
      <c r="P15" s="602">
        <v>173335.19999999998</v>
      </c>
      <c r="Q15" s="602">
        <v>714</v>
      </c>
      <c r="R15" s="602">
        <v>861</v>
      </c>
      <c r="S15" s="602">
        <v>778.7981702442255</v>
      </c>
      <c r="T15" s="605">
        <v>168746.99999999997</v>
      </c>
      <c r="U15" s="135"/>
      <c r="V15" s="603"/>
      <c r="W15" s="603"/>
      <c r="X15" s="603"/>
      <c r="Y15" s="603"/>
      <c r="Z15" s="603"/>
      <c r="AA15" s="603"/>
      <c r="AB15" s="603"/>
      <c r="AC15" s="603"/>
      <c r="AD15" s="603"/>
      <c r="AE15" s="603"/>
      <c r="AF15" s="603"/>
      <c r="AG15" s="603"/>
      <c r="AH15" s="603"/>
      <c r="AI15" s="603"/>
      <c r="AJ15" s="603"/>
      <c r="AK15" s="603"/>
      <c r="AL15" s="135"/>
    </row>
    <row r="16" spans="2:38" x14ac:dyDescent="0.15">
      <c r="B16" s="160"/>
      <c r="C16" s="135">
        <v>6</v>
      </c>
      <c r="D16" s="165"/>
      <c r="E16" s="602">
        <v>798</v>
      </c>
      <c r="F16" s="602">
        <v>1060.5</v>
      </c>
      <c r="G16" s="602">
        <v>965.5586085099394</v>
      </c>
      <c r="H16" s="602">
        <v>92832.999999999985</v>
      </c>
      <c r="I16" s="602">
        <v>472.5</v>
      </c>
      <c r="J16" s="602">
        <v>682.5</v>
      </c>
      <c r="K16" s="602">
        <v>591.10819103260349</v>
      </c>
      <c r="L16" s="602">
        <v>164606</v>
      </c>
      <c r="M16" s="602">
        <v>819</v>
      </c>
      <c r="N16" s="602">
        <v>1134</v>
      </c>
      <c r="O16" s="602">
        <v>1001.4189570362215</v>
      </c>
      <c r="P16" s="602">
        <v>181617.09999999998</v>
      </c>
      <c r="Q16" s="602">
        <v>735</v>
      </c>
      <c r="R16" s="602">
        <v>976.5</v>
      </c>
      <c r="S16" s="602">
        <v>884.92320817080076</v>
      </c>
      <c r="T16" s="605">
        <v>159706.80000000002</v>
      </c>
      <c r="U16" s="135"/>
      <c r="V16" s="603"/>
      <c r="W16" s="603"/>
      <c r="X16" s="603"/>
      <c r="Y16" s="603"/>
      <c r="Z16" s="603"/>
      <c r="AA16" s="603"/>
      <c r="AB16" s="603"/>
      <c r="AC16" s="603"/>
      <c r="AD16" s="603"/>
      <c r="AE16" s="603"/>
      <c r="AF16" s="603"/>
      <c r="AG16" s="603"/>
      <c r="AH16" s="603"/>
      <c r="AI16" s="603"/>
      <c r="AJ16" s="603"/>
      <c r="AK16" s="603"/>
      <c r="AL16" s="135"/>
    </row>
    <row r="17" spans="2:38" x14ac:dyDescent="0.15">
      <c r="B17" s="160"/>
      <c r="C17" s="135">
        <v>7</v>
      </c>
      <c r="D17" s="165"/>
      <c r="E17" s="602">
        <v>871.5</v>
      </c>
      <c r="F17" s="602">
        <v>1051.47</v>
      </c>
      <c r="G17" s="602">
        <v>957.87733888088667</v>
      </c>
      <c r="H17" s="602">
        <v>99153.9</v>
      </c>
      <c r="I17" s="602">
        <v>483</v>
      </c>
      <c r="J17" s="602">
        <v>651</v>
      </c>
      <c r="K17" s="602">
        <v>575.05581054159643</v>
      </c>
      <c r="L17" s="602">
        <v>186600</v>
      </c>
      <c r="M17" s="602">
        <v>892.5</v>
      </c>
      <c r="N17" s="602">
        <v>1071</v>
      </c>
      <c r="O17" s="602">
        <v>986.40490657754822</v>
      </c>
      <c r="P17" s="602">
        <v>190560.7</v>
      </c>
      <c r="Q17" s="602">
        <v>782.25</v>
      </c>
      <c r="R17" s="602">
        <v>945.84</v>
      </c>
      <c r="S17" s="602">
        <v>864.81546924220856</v>
      </c>
      <c r="T17" s="605">
        <v>158955.6</v>
      </c>
      <c r="U17" s="135"/>
      <c r="V17" s="603"/>
      <c r="W17" s="603"/>
      <c r="X17" s="603"/>
      <c r="Y17" s="603"/>
      <c r="Z17" s="603"/>
      <c r="AA17" s="603"/>
      <c r="AB17" s="603"/>
      <c r="AC17" s="603"/>
      <c r="AD17" s="603"/>
      <c r="AE17" s="603"/>
      <c r="AF17" s="603"/>
      <c r="AG17" s="603"/>
      <c r="AH17" s="603"/>
      <c r="AI17" s="603"/>
      <c r="AJ17" s="603"/>
      <c r="AK17" s="603"/>
      <c r="AL17" s="135"/>
    </row>
    <row r="18" spans="2:38" x14ac:dyDescent="0.15">
      <c r="B18" s="153"/>
      <c r="C18" s="154">
        <v>8</v>
      </c>
      <c r="D18" s="166"/>
      <c r="E18" s="606">
        <v>871.5</v>
      </c>
      <c r="F18" s="606">
        <v>1050</v>
      </c>
      <c r="G18" s="606">
        <v>964.06599718844654</v>
      </c>
      <c r="H18" s="606">
        <v>93753.900000000023</v>
      </c>
      <c r="I18" s="606">
        <v>451.5</v>
      </c>
      <c r="J18" s="606">
        <v>609</v>
      </c>
      <c r="K18" s="606">
        <v>527.8225606079983</v>
      </c>
      <c r="L18" s="606">
        <v>182542.8</v>
      </c>
      <c r="M18" s="606">
        <v>892.5</v>
      </c>
      <c r="N18" s="606">
        <v>1081.5</v>
      </c>
      <c r="O18" s="606">
        <v>988.92687411598308</v>
      </c>
      <c r="P18" s="606">
        <v>181262.69999999998</v>
      </c>
      <c r="Q18" s="606">
        <v>777</v>
      </c>
      <c r="R18" s="606">
        <v>934.5</v>
      </c>
      <c r="S18" s="606">
        <v>859.34675817327843</v>
      </c>
      <c r="T18" s="604">
        <v>144128.29999999999</v>
      </c>
      <c r="U18" s="135"/>
      <c r="V18" s="603"/>
      <c r="W18" s="603"/>
      <c r="X18" s="603"/>
      <c r="Y18" s="603"/>
      <c r="Z18" s="603"/>
      <c r="AA18" s="603"/>
      <c r="AB18" s="603"/>
      <c r="AC18" s="603"/>
      <c r="AD18" s="603"/>
      <c r="AE18" s="603"/>
      <c r="AF18" s="603"/>
      <c r="AG18" s="603"/>
      <c r="AH18" s="603"/>
      <c r="AI18" s="603"/>
      <c r="AJ18" s="603"/>
      <c r="AK18" s="603"/>
      <c r="AL18" s="135"/>
    </row>
    <row r="19" spans="2:38" ht="12.75" customHeight="1" x14ac:dyDescent="0.15">
      <c r="B19" s="148"/>
      <c r="C19" s="285">
        <v>41122</v>
      </c>
      <c r="E19" s="233">
        <v>892.5</v>
      </c>
      <c r="F19" s="233">
        <v>966</v>
      </c>
      <c r="G19" s="233">
        <v>914.68892421833607</v>
      </c>
      <c r="H19" s="602">
        <v>3166.2</v>
      </c>
      <c r="I19" s="233">
        <v>483</v>
      </c>
      <c r="J19" s="233">
        <v>548.1</v>
      </c>
      <c r="K19" s="233">
        <v>522.15122680088075</v>
      </c>
      <c r="L19" s="601">
        <v>4791.5</v>
      </c>
      <c r="M19" s="233">
        <v>924</v>
      </c>
      <c r="N19" s="233">
        <v>997.5</v>
      </c>
      <c r="O19" s="233">
        <v>957.5322580645161</v>
      </c>
      <c r="P19" s="602">
        <v>6935.8</v>
      </c>
      <c r="Q19" s="233">
        <v>787.5</v>
      </c>
      <c r="R19" s="233">
        <v>871.5</v>
      </c>
      <c r="S19" s="233">
        <v>831.1952517396644</v>
      </c>
      <c r="T19" s="602">
        <v>4965.7</v>
      </c>
      <c r="U19" s="135"/>
      <c r="V19" s="603"/>
      <c r="W19" s="603"/>
      <c r="X19" s="603"/>
      <c r="Y19" s="603"/>
      <c r="Z19" s="603"/>
      <c r="AA19" s="603"/>
      <c r="AB19" s="603"/>
      <c r="AC19" s="603"/>
      <c r="AD19" s="603"/>
      <c r="AE19" s="603"/>
      <c r="AF19" s="603"/>
      <c r="AG19" s="603"/>
      <c r="AH19" s="603"/>
      <c r="AI19" s="603"/>
      <c r="AJ19" s="603"/>
      <c r="AK19" s="603"/>
      <c r="AL19" s="135"/>
    </row>
    <row r="20" spans="2:38" ht="11.1" customHeight="1" x14ac:dyDescent="0.15">
      <c r="B20" s="160"/>
      <c r="C20" s="285">
        <v>41123</v>
      </c>
      <c r="D20" s="136" t="s">
        <v>60</v>
      </c>
      <c r="E20" s="162">
        <v>892.5</v>
      </c>
      <c r="F20" s="163">
        <v>934.5</v>
      </c>
      <c r="G20" s="164">
        <v>921.38956714761377</v>
      </c>
      <c r="H20" s="602">
        <v>2512</v>
      </c>
      <c r="I20" s="601">
        <v>483</v>
      </c>
      <c r="J20" s="602">
        <v>546</v>
      </c>
      <c r="K20" s="603">
        <v>516.5947630922692</v>
      </c>
      <c r="L20" s="602">
        <v>5957.2</v>
      </c>
      <c r="M20" s="607">
        <v>924</v>
      </c>
      <c r="N20" s="608">
        <v>997.5</v>
      </c>
      <c r="O20" s="609">
        <v>956.10940627084722</v>
      </c>
      <c r="P20" s="602">
        <v>5087</v>
      </c>
      <c r="Q20" s="162">
        <v>787.5</v>
      </c>
      <c r="R20" s="163">
        <v>871.5</v>
      </c>
      <c r="S20" s="164">
        <v>845.66720257234738</v>
      </c>
      <c r="T20" s="602">
        <v>3266</v>
      </c>
      <c r="U20" s="135"/>
      <c r="V20" s="603"/>
      <c r="W20" s="603"/>
      <c r="X20" s="603"/>
      <c r="Y20" s="603"/>
      <c r="Z20" s="603"/>
      <c r="AA20" s="603"/>
      <c r="AB20" s="603"/>
      <c r="AC20" s="603"/>
      <c r="AD20" s="603"/>
      <c r="AE20" s="603"/>
      <c r="AF20" s="603"/>
      <c r="AG20" s="603"/>
      <c r="AH20" s="603"/>
      <c r="AI20" s="603"/>
      <c r="AJ20" s="603"/>
      <c r="AK20" s="603"/>
      <c r="AL20" s="135"/>
    </row>
    <row r="21" spans="2:38" ht="11.1" customHeight="1" x14ac:dyDescent="0.15">
      <c r="B21" s="160"/>
      <c r="C21" s="285">
        <v>41124</v>
      </c>
      <c r="D21" s="136" t="s">
        <v>60</v>
      </c>
      <c r="E21" s="162">
        <v>892.5</v>
      </c>
      <c r="F21" s="163">
        <v>934.5</v>
      </c>
      <c r="G21" s="164">
        <v>921.13533834586485</v>
      </c>
      <c r="H21" s="602">
        <v>2146.5</v>
      </c>
      <c r="I21" s="601">
        <v>483</v>
      </c>
      <c r="J21" s="602">
        <v>546</v>
      </c>
      <c r="K21" s="603">
        <v>508.37967337715702</v>
      </c>
      <c r="L21" s="602">
        <v>5049.5</v>
      </c>
      <c r="M21" s="601">
        <v>924</v>
      </c>
      <c r="N21" s="602">
        <v>1013.25</v>
      </c>
      <c r="O21" s="603">
        <v>956.66890595009602</v>
      </c>
      <c r="P21" s="602">
        <v>4078.9</v>
      </c>
      <c r="Q21" s="601">
        <v>787.5</v>
      </c>
      <c r="R21" s="602">
        <v>871.5</v>
      </c>
      <c r="S21" s="603">
        <v>833.86337760910828</v>
      </c>
      <c r="T21" s="602">
        <v>3290</v>
      </c>
      <c r="U21" s="135"/>
      <c r="V21" s="603"/>
      <c r="W21" s="603"/>
      <c r="X21" s="603"/>
      <c r="Y21" s="603"/>
      <c r="Z21" s="603"/>
      <c r="AA21" s="603"/>
      <c r="AB21" s="603"/>
      <c r="AC21" s="603"/>
      <c r="AD21" s="603"/>
      <c r="AE21" s="603"/>
      <c r="AF21" s="603"/>
      <c r="AG21" s="603"/>
      <c r="AH21" s="603"/>
      <c r="AI21" s="603"/>
      <c r="AJ21" s="603"/>
      <c r="AK21" s="603"/>
      <c r="AL21" s="135"/>
    </row>
    <row r="22" spans="2:38" ht="11.1" customHeight="1" x14ac:dyDescent="0.15">
      <c r="B22" s="160"/>
      <c r="C22" s="285">
        <v>41127</v>
      </c>
      <c r="D22" s="136" t="s">
        <v>60</v>
      </c>
      <c r="E22" s="601">
        <v>892.5</v>
      </c>
      <c r="F22" s="602">
        <v>955.5</v>
      </c>
      <c r="G22" s="603">
        <v>931.35050880310143</v>
      </c>
      <c r="H22" s="602">
        <v>9553.6</v>
      </c>
      <c r="I22" s="607">
        <v>483</v>
      </c>
      <c r="J22" s="608">
        <v>546</v>
      </c>
      <c r="K22" s="609">
        <v>504.84333134861555</v>
      </c>
      <c r="L22" s="602">
        <v>22721.1</v>
      </c>
      <c r="M22" s="601">
        <v>924</v>
      </c>
      <c r="N22" s="602">
        <v>1029</v>
      </c>
      <c r="O22" s="603">
        <v>973.21472696406704</v>
      </c>
      <c r="P22" s="602">
        <v>15915.5</v>
      </c>
      <c r="Q22" s="601">
        <v>787.5</v>
      </c>
      <c r="R22" s="602">
        <v>871.5</v>
      </c>
      <c r="S22" s="603">
        <v>826.58606377532396</v>
      </c>
      <c r="T22" s="602">
        <v>15288</v>
      </c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</row>
    <row r="23" spans="2:38" ht="11.1" customHeight="1" x14ac:dyDescent="0.15">
      <c r="B23" s="160"/>
      <c r="C23" s="285">
        <v>41128</v>
      </c>
      <c r="D23" s="136" t="s">
        <v>60</v>
      </c>
      <c r="E23" s="601">
        <v>892.5</v>
      </c>
      <c r="F23" s="602">
        <v>976.5</v>
      </c>
      <c r="G23" s="603">
        <v>941.75587467362925</v>
      </c>
      <c r="H23" s="602">
        <v>3928.2</v>
      </c>
      <c r="I23" s="607">
        <v>472.5</v>
      </c>
      <c r="J23" s="608">
        <v>577.5</v>
      </c>
      <c r="K23" s="609">
        <v>515.26497201492543</v>
      </c>
      <c r="L23" s="602">
        <v>6408.4</v>
      </c>
      <c r="M23" s="607">
        <v>924</v>
      </c>
      <c r="N23" s="607">
        <v>1029</v>
      </c>
      <c r="O23" s="607">
        <v>976.24923576614424</v>
      </c>
      <c r="P23" s="602">
        <v>6467.3</v>
      </c>
      <c r="Q23" s="601">
        <v>777</v>
      </c>
      <c r="R23" s="602">
        <v>892.5</v>
      </c>
      <c r="S23" s="603">
        <v>834.72122113365981</v>
      </c>
      <c r="T23" s="602">
        <v>5403.4</v>
      </c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</row>
    <row r="24" spans="2:38" ht="11.1" customHeight="1" x14ac:dyDescent="0.15">
      <c r="B24" s="160"/>
      <c r="C24" s="285">
        <v>41129</v>
      </c>
      <c r="D24" s="136" t="s">
        <v>60</v>
      </c>
      <c r="E24" s="601">
        <v>892.5</v>
      </c>
      <c r="F24" s="602">
        <v>976.5</v>
      </c>
      <c r="G24" s="603">
        <v>935.90530303030312</v>
      </c>
      <c r="H24" s="610">
        <v>2102.6</v>
      </c>
      <c r="I24" s="601">
        <v>472.5</v>
      </c>
      <c r="J24" s="602">
        <v>577.5</v>
      </c>
      <c r="K24" s="603">
        <v>511.92964899929603</v>
      </c>
      <c r="L24" s="610">
        <v>3276.9</v>
      </c>
      <c r="M24" s="601">
        <v>913.5</v>
      </c>
      <c r="N24" s="602">
        <v>1029</v>
      </c>
      <c r="O24" s="603">
        <v>977.72286272594033</v>
      </c>
      <c r="P24" s="610">
        <v>3760.3</v>
      </c>
      <c r="Q24" s="607">
        <v>785.4</v>
      </c>
      <c r="R24" s="608">
        <v>892.5</v>
      </c>
      <c r="S24" s="609">
        <v>821.03385917660626</v>
      </c>
      <c r="T24" s="610">
        <v>3298</v>
      </c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</row>
    <row r="25" spans="2:38" ht="11.1" customHeight="1" x14ac:dyDescent="0.15">
      <c r="B25" s="160"/>
      <c r="C25" s="285">
        <v>41130</v>
      </c>
      <c r="D25" s="136" t="s">
        <v>60</v>
      </c>
      <c r="E25" s="607">
        <v>892.5</v>
      </c>
      <c r="F25" s="608">
        <v>997.5</v>
      </c>
      <c r="G25" s="609">
        <v>925.92193875158273</v>
      </c>
      <c r="H25" s="610">
        <v>3750.1</v>
      </c>
      <c r="I25" s="607">
        <v>472.5</v>
      </c>
      <c r="J25" s="608">
        <v>577.5</v>
      </c>
      <c r="K25" s="609">
        <v>519.56520650243613</v>
      </c>
      <c r="L25" s="610">
        <v>8323.9</v>
      </c>
      <c r="M25" s="601">
        <v>913.5</v>
      </c>
      <c r="N25" s="602">
        <v>1029</v>
      </c>
      <c r="O25" s="603">
        <v>971.0160096540626</v>
      </c>
      <c r="P25" s="610">
        <v>7216.6</v>
      </c>
      <c r="Q25" s="607">
        <v>787.5</v>
      </c>
      <c r="R25" s="608">
        <v>892.5</v>
      </c>
      <c r="S25" s="609">
        <v>825.992453411366</v>
      </c>
      <c r="T25" s="610">
        <v>3992.8</v>
      </c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</row>
    <row r="26" spans="2:38" ht="11.1" customHeight="1" x14ac:dyDescent="0.15">
      <c r="B26" s="160"/>
      <c r="C26" s="285">
        <v>41131</v>
      </c>
      <c r="D26" s="136" t="s">
        <v>60</v>
      </c>
      <c r="E26" s="601">
        <v>892.5</v>
      </c>
      <c r="F26" s="602">
        <v>1003.2750000000001</v>
      </c>
      <c r="G26" s="603">
        <v>914.79173310437898</v>
      </c>
      <c r="H26" s="610">
        <v>3229.1</v>
      </c>
      <c r="I26" s="607">
        <v>472.5</v>
      </c>
      <c r="J26" s="608">
        <v>567</v>
      </c>
      <c r="K26" s="609">
        <v>513.51042099144752</v>
      </c>
      <c r="L26" s="610">
        <v>6086.4</v>
      </c>
      <c r="M26" s="601">
        <v>913.5</v>
      </c>
      <c r="N26" s="602">
        <v>1029</v>
      </c>
      <c r="O26" s="603">
        <v>969.89022889490536</v>
      </c>
      <c r="P26" s="610">
        <v>5101.8</v>
      </c>
      <c r="Q26" s="601">
        <v>787.5</v>
      </c>
      <c r="R26" s="602">
        <v>893.02500000000009</v>
      </c>
      <c r="S26" s="603">
        <v>833.66552825823533</v>
      </c>
      <c r="T26" s="610">
        <v>4066.8</v>
      </c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</row>
    <row r="27" spans="2:38" ht="11.1" customHeight="1" x14ac:dyDescent="0.15">
      <c r="B27" s="160"/>
      <c r="C27" s="285">
        <v>41134</v>
      </c>
      <c r="D27" s="136" t="s">
        <v>60</v>
      </c>
      <c r="E27" s="236">
        <v>0</v>
      </c>
      <c r="F27" s="236">
        <v>0</v>
      </c>
      <c r="G27" s="236">
        <v>0</v>
      </c>
      <c r="H27" s="610">
        <v>16703.400000000001</v>
      </c>
      <c r="I27" s="236">
        <v>0</v>
      </c>
      <c r="J27" s="236">
        <v>0</v>
      </c>
      <c r="K27" s="236">
        <v>0</v>
      </c>
      <c r="L27" s="610">
        <v>32897.9</v>
      </c>
      <c r="M27" s="236">
        <v>0</v>
      </c>
      <c r="N27" s="236">
        <v>0</v>
      </c>
      <c r="O27" s="236">
        <v>0</v>
      </c>
      <c r="P27" s="610">
        <v>37295.699999999997</v>
      </c>
      <c r="Q27" s="236">
        <v>0</v>
      </c>
      <c r="R27" s="236">
        <v>0</v>
      </c>
      <c r="S27" s="236">
        <v>0</v>
      </c>
      <c r="T27" s="610">
        <v>32583.9</v>
      </c>
      <c r="U27" s="135"/>
    </row>
    <row r="28" spans="2:38" ht="11.1" customHeight="1" x14ac:dyDescent="0.15">
      <c r="B28" s="160"/>
      <c r="C28" s="285">
        <v>41137</v>
      </c>
      <c r="D28" s="136" t="s">
        <v>60</v>
      </c>
      <c r="E28" s="611">
        <v>892.5</v>
      </c>
      <c r="F28" s="610">
        <v>1029</v>
      </c>
      <c r="G28" s="612">
        <v>952.62611806797872</v>
      </c>
      <c r="H28" s="610">
        <v>1154.4000000000001</v>
      </c>
      <c r="I28" s="611">
        <v>472.5</v>
      </c>
      <c r="J28" s="610">
        <v>598.5</v>
      </c>
      <c r="K28" s="612">
        <v>531.68249039692705</v>
      </c>
      <c r="L28" s="610">
        <v>3959.2</v>
      </c>
      <c r="M28" s="611">
        <v>892.5</v>
      </c>
      <c r="N28" s="610">
        <v>1039.5</v>
      </c>
      <c r="O28" s="612">
        <v>979.77676537585432</v>
      </c>
      <c r="P28" s="610">
        <v>4706.2</v>
      </c>
      <c r="Q28" s="611">
        <v>787.5</v>
      </c>
      <c r="R28" s="610">
        <v>874.33500000000004</v>
      </c>
      <c r="S28" s="612">
        <v>833.72000828500427</v>
      </c>
      <c r="T28" s="610">
        <v>2303.5</v>
      </c>
      <c r="U28" s="135"/>
    </row>
    <row r="29" spans="2:38" ht="11.1" customHeight="1" x14ac:dyDescent="0.15">
      <c r="B29" s="160"/>
      <c r="C29" s="285">
        <v>41138</v>
      </c>
      <c r="D29" s="136" t="s">
        <v>60</v>
      </c>
      <c r="E29" s="611">
        <v>892.5</v>
      </c>
      <c r="F29" s="610">
        <v>1029</v>
      </c>
      <c r="G29" s="612">
        <v>955.21504523091585</v>
      </c>
      <c r="H29" s="610">
        <v>2288</v>
      </c>
      <c r="I29" s="611">
        <v>472.5</v>
      </c>
      <c r="J29" s="610">
        <v>598.5</v>
      </c>
      <c r="K29" s="612">
        <v>525.40101325019486</v>
      </c>
      <c r="L29" s="610">
        <v>4532.3999999999996</v>
      </c>
      <c r="M29" s="611">
        <v>892.5</v>
      </c>
      <c r="N29" s="610">
        <v>1039.5</v>
      </c>
      <c r="O29" s="612">
        <v>986.70802973977698</v>
      </c>
      <c r="P29" s="610">
        <v>5442.9</v>
      </c>
      <c r="Q29" s="611">
        <v>787.5</v>
      </c>
      <c r="R29" s="610">
        <v>871.5</v>
      </c>
      <c r="S29" s="612">
        <v>841.91878172588827</v>
      </c>
      <c r="T29" s="610">
        <v>3965.4</v>
      </c>
      <c r="U29" s="135"/>
    </row>
    <row r="30" spans="2:38" ht="11.1" customHeight="1" x14ac:dyDescent="0.15">
      <c r="B30" s="160"/>
      <c r="C30" s="285">
        <v>41141</v>
      </c>
      <c r="D30" s="136" t="s">
        <v>60</v>
      </c>
      <c r="E30" s="613">
        <v>871.5</v>
      </c>
      <c r="F30" s="614">
        <v>1029</v>
      </c>
      <c r="G30" s="615">
        <v>952.88101420497969</v>
      </c>
      <c r="H30" s="610">
        <v>6344.2</v>
      </c>
      <c r="I30" s="616">
        <v>451.5</v>
      </c>
      <c r="J30" s="617">
        <v>598.5</v>
      </c>
      <c r="K30" s="618">
        <v>515.6863436229338</v>
      </c>
      <c r="L30" s="610">
        <v>9753</v>
      </c>
      <c r="M30" s="613">
        <v>892.5</v>
      </c>
      <c r="N30" s="614">
        <v>1029</v>
      </c>
      <c r="O30" s="615">
        <v>969.95263526527719</v>
      </c>
      <c r="P30" s="610">
        <v>14915.9</v>
      </c>
      <c r="Q30" s="613">
        <v>787.5</v>
      </c>
      <c r="R30" s="614">
        <v>892.5</v>
      </c>
      <c r="S30" s="615">
        <v>852.32278481012713</v>
      </c>
      <c r="T30" s="610">
        <v>11782.6</v>
      </c>
      <c r="U30" s="135"/>
    </row>
    <row r="31" spans="2:38" ht="11.1" customHeight="1" x14ac:dyDescent="0.15">
      <c r="B31" s="160"/>
      <c r="C31" s="285">
        <v>41142</v>
      </c>
      <c r="D31" s="136" t="s">
        <v>60</v>
      </c>
      <c r="E31" s="611">
        <v>892.5</v>
      </c>
      <c r="F31" s="610">
        <v>1039.5</v>
      </c>
      <c r="G31" s="612">
        <v>971.18144819399708</v>
      </c>
      <c r="H31" s="610">
        <v>4126.1000000000004</v>
      </c>
      <c r="I31" s="616">
        <v>472.5</v>
      </c>
      <c r="J31" s="617">
        <v>609</v>
      </c>
      <c r="K31" s="618">
        <v>528.21949042802635</v>
      </c>
      <c r="L31" s="610">
        <v>6421</v>
      </c>
      <c r="M31" s="616">
        <v>924</v>
      </c>
      <c r="N31" s="616">
        <v>1050</v>
      </c>
      <c r="O31" s="616">
        <v>996.21791942730977</v>
      </c>
      <c r="P31" s="610">
        <v>9900.1</v>
      </c>
      <c r="Q31" s="611">
        <v>808.5</v>
      </c>
      <c r="R31" s="610">
        <v>924</v>
      </c>
      <c r="S31" s="612">
        <v>874.80987449680345</v>
      </c>
      <c r="T31" s="610">
        <v>6398.7</v>
      </c>
      <c r="U31" s="135"/>
    </row>
    <row r="32" spans="2:38" ht="11.1" customHeight="1" x14ac:dyDescent="0.15">
      <c r="B32" s="160"/>
      <c r="C32" s="285">
        <v>41143</v>
      </c>
      <c r="D32" s="136" t="s">
        <v>60</v>
      </c>
      <c r="E32" s="616">
        <v>924</v>
      </c>
      <c r="F32" s="617">
        <v>1039.5</v>
      </c>
      <c r="G32" s="618">
        <v>980.29427707046511</v>
      </c>
      <c r="H32" s="610">
        <v>3969.2</v>
      </c>
      <c r="I32" s="616">
        <v>504</v>
      </c>
      <c r="J32" s="617">
        <v>609</v>
      </c>
      <c r="K32" s="618">
        <v>538.87909240794522</v>
      </c>
      <c r="L32" s="610">
        <v>7478.9</v>
      </c>
      <c r="M32" s="616">
        <v>945</v>
      </c>
      <c r="N32" s="617">
        <v>1071</v>
      </c>
      <c r="O32" s="618">
        <v>1001.4516582208622</v>
      </c>
      <c r="P32" s="610">
        <v>11057.6</v>
      </c>
      <c r="Q32" s="611">
        <v>808.5</v>
      </c>
      <c r="R32" s="610">
        <v>913.5</v>
      </c>
      <c r="S32" s="612">
        <v>873.23118111641611</v>
      </c>
      <c r="T32" s="610">
        <v>6311.8</v>
      </c>
      <c r="U32" s="135"/>
    </row>
    <row r="33" spans="1:21" ht="11.1" customHeight="1" x14ac:dyDescent="0.15">
      <c r="B33" s="160"/>
      <c r="C33" s="285">
        <v>41144</v>
      </c>
      <c r="D33" s="136" t="s">
        <v>60</v>
      </c>
      <c r="E33" s="611">
        <v>924</v>
      </c>
      <c r="F33" s="610">
        <v>1039.5</v>
      </c>
      <c r="G33" s="612">
        <v>978.32104637336499</v>
      </c>
      <c r="H33" s="610">
        <v>5266.7</v>
      </c>
      <c r="I33" s="611">
        <v>504</v>
      </c>
      <c r="J33" s="610">
        <v>598.5</v>
      </c>
      <c r="K33" s="612">
        <v>548.75144508670519</v>
      </c>
      <c r="L33" s="610">
        <v>5565.1</v>
      </c>
      <c r="M33" s="616">
        <v>945</v>
      </c>
      <c r="N33" s="617">
        <v>1071</v>
      </c>
      <c r="O33" s="618">
        <v>1005.0339021249198</v>
      </c>
      <c r="P33" s="610">
        <v>7373.1</v>
      </c>
      <c r="Q33" s="611">
        <v>808.5</v>
      </c>
      <c r="R33" s="610">
        <v>913.5</v>
      </c>
      <c r="S33" s="612">
        <v>871.30394328754983</v>
      </c>
      <c r="T33" s="610">
        <v>4240.6000000000004</v>
      </c>
      <c r="U33" s="135"/>
    </row>
    <row r="34" spans="1:21" ht="11.1" customHeight="1" x14ac:dyDescent="0.15">
      <c r="B34" s="160"/>
      <c r="C34" s="285">
        <v>41145</v>
      </c>
      <c r="D34" s="136" t="s">
        <v>60</v>
      </c>
      <c r="E34" s="616">
        <v>924</v>
      </c>
      <c r="F34" s="617">
        <v>1039.5</v>
      </c>
      <c r="G34" s="618">
        <v>979.16832333083335</v>
      </c>
      <c r="H34" s="610">
        <v>3267</v>
      </c>
      <c r="I34" s="611">
        <v>504</v>
      </c>
      <c r="J34" s="610">
        <v>598.5</v>
      </c>
      <c r="K34" s="612">
        <v>542.73754724905496</v>
      </c>
      <c r="L34" s="610">
        <v>5916.5</v>
      </c>
      <c r="M34" s="611">
        <v>945</v>
      </c>
      <c r="N34" s="610">
        <v>1071</v>
      </c>
      <c r="O34" s="612">
        <v>993.45600632244486</v>
      </c>
      <c r="P34" s="610">
        <v>4395.6000000000004</v>
      </c>
      <c r="Q34" s="611">
        <v>808.5</v>
      </c>
      <c r="R34" s="610">
        <v>934.5</v>
      </c>
      <c r="S34" s="612">
        <v>880.83122588061383</v>
      </c>
      <c r="T34" s="610">
        <v>5218</v>
      </c>
      <c r="U34" s="135"/>
    </row>
    <row r="35" spans="1:21" ht="11.1" customHeight="1" x14ac:dyDescent="0.15">
      <c r="B35" s="160"/>
      <c r="C35" s="285">
        <v>41148</v>
      </c>
      <c r="D35" s="136" t="s">
        <v>60</v>
      </c>
      <c r="E35" s="611">
        <v>924</v>
      </c>
      <c r="F35" s="610">
        <v>1050</v>
      </c>
      <c r="G35" s="612">
        <v>984.87778887400907</v>
      </c>
      <c r="H35" s="610">
        <v>8775.7999999999993</v>
      </c>
      <c r="I35" s="613">
        <v>504</v>
      </c>
      <c r="J35" s="614">
        <v>598.5</v>
      </c>
      <c r="K35" s="615">
        <v>543.84929934154979</v>
      </c>
      <c r="L35" s="610">
        <v>21133.5</v>
      </c>
      <c r="M35" s="616">
        <v>945</v>
      </c>
      <c r="N35" s="617">
        <v>1081.5</v>
      </c>
      <c r="O35" s="618">
        <v>1001.757977332171</v>
      </c>
      <c r="P35" s="610">
        <v>13853.1</v>
      </c>
      <c r="Q35" s="613">
        <v>808.5</v>
      </c>
      <c r="R35" s="614">
        <v>913.5</v>
      </c>
      <c r="S35" s="615">
        <v>875.98384796033758</v>
      </c>
      <c r="T35" s="610">
        <v>13468.7</v>
      </c>
      <c r="U35" s="135"/>
    </row>
    <row r="36" spans="1:21" ht="11.1" customHeight="1" x14ac:dyDescent="0.15">
      <c r="B36" s="160"/>
      <c r="C36" s="285">
        <v>41149</v>
      </c>
      <c r="D36" s="136" t="s">
        <v>60</v>
      </c>
      <c r="E36" s="611">
        <v>924</v>
      </c>
      <c r="F36" s="610">
        <v>1039.5</v>
      </c>
      <c r="G36" s="612">
        <v>986.84261241970012</v>
      </c>
      <c r="H36" s="610">
        <v>1603.8</v>
      </c>
      <c r="I36" s="616">
        <v>493.5</v>
      </c>
      <c r="J36" s="617">
        <v>594.30000000000007</v>
      </c>
      <c r="K36" s="618">
        <v>535.25442216981139</v>
      </c>
      <c r="L36" s="610">
        <v>4504.8999999999996</v>
      </c>
      <c r="M36" s="616">
        <v>945</v>
      </c>
      <c r="N36" s="617">
        <v>1081.5</v>
      </c>
      <c r="O36" s="618">
        <v>1006.2703512768252</v>
      </c>
      <c r="P36" s="610">
        <v>2931.4</v>
      </c>
      <c r="Q36" s="616">
        <v>808.5</v>
      </c>
      <c r="R36" s="617">
        <v>924</v>
      </c>
      <c r="S36" s="618">
        <v>878.7576321667907</v>
      </c>
      <c r="T36" s="610">
        <v>2435.9</v>
      </c>
      <c r="U36" s="135"/>
    </row>
    <row r="37" spans="1:21" ht="11.1" customHeight="1" x14ac:dyDescent="0.15">
      <c r="B37" s="160"/>
      <c r="C37" s="285">
        <v>41150</v>
      </c>
      <c r="D37" s="135"/>
      <c r="E37" s="593">
        <v>924</v>
      </c>
      <c r="F37" s="593">
        <v>1050</v>
      </c>
      <c r="G37" s="593">
        <v>978.4214101344927</v>
      </c>
      <c r="H37" s="593">
        <v>3416.3</v>
      </c>
      <c r="I37" s="593">
        <v>493.5</v>
      </c>
      <c r="J37" s="593">
        <v>595.35</v>
      </c>
      <c r="K37" s="593">
        <v>540.44975577490584</v>
      </c>
      <c r="L37" s="593">
        <v>6440.6</v>
      </c>
      <c r="M37" s="593">
        <v>945</v>
      </c>
      <c r="N37" s="274">
        <v>1081.5</v>
      </c>
      <c r="O37" s="594">
        <v>1007.0501170245243</v>
      </c>
      <c r="P37" s="274">
        <v>5046.5</v>
      </c>
      <c r="Q37" s="593">
        <v>808.5</v>
      </c>
      <c r="R37" s="593">
        <v>924</v>
      </c>
      <c r="S37" s="593">
        <v>879.82426959791701</v>
      </c>
      <c r="T37" s="274">
        <v>3846.5</v>
      </c>
      <c r="U37" s="135"/>
    </row>
    <row r="38" spans="1:21" ht="11.25" customHeight="1" x14ac:dyDescent="0.15">
      <c r="A38" s="165"/>
      <c r="B38" s="160"/>
      <c r="C38" s="285">
        <v>41151</v>
      </c>
      <c r="D38" s="165"/>
      <c r="E38" s="274">
        <v>924</v>
      </c>
      <c r="F38" s="274">
        <v>1029</v>
      </c>
      <c r="G38" s="274">
        <v>971.08626974483616</v>
      </c>
      <c r="H38" s="274">
        <v>2740.6</v>
      </c>
      <c r="I38" s="593">
        <v>493.5</v>
      </c>
      <c r="J38" s="274">
        <v>595.35</v>
      </c>
      <c r="K38" s="594">
        <v>537.43404383671827</v>
      </c>
      <c r="L38" s="274">
        <v>5717.4</v>
      </c>
      <c r="M38" s="593">
        <v>945</v>
      </c>
      <c r="N38" s="274">
        <v>1081.5</v>
      </c>
      <c r="O38" s="594">
        <v>1010.8728920741991</v>
      </c>
      <c r="P38" s="274">
        <v>4230.3999999999996</v>
      </c>
      <c r="Q38" s="274">
        <v>808.5</v>
      </c>
      <c r="R38" s="274">
        <v>924</v>
      </c>
      <c r="S38" s="274">
        <v>871.02849740932618</v>
      </c>
      <c r="T38" s="274">
        <v>3105.9</v>
      </c>
      <c r="U38" s="135"/>
    </row>
    <row r="39" spans="1:21" ht="12.75" customHeight="1" x14ac:dyDescent="0.15">
      <c r="B39" s="153"/>
      <c r="C39" s="307">
        <v>41152</v>
      </c>
      <c r="D39" s="166"/>
      <c r="E39" s="169">
        <v>924</v>
      </c>
      <c r="F39" s="169">
        <v>1050</v>
      </c>
      <c r="G39" s="169">
        <v>983.65484293193731</v>
      </c>
      <c r="H39" s="169">
        <v>3710.1</v>
      </c>
      <c r="I39" s="169">
        <v>493.5</v>
      </c>
      <c r="J39" s="169">
        <v>609</v>
      </c>
      <c r="K39" s="169">
        <v>545.56713426853707</v>
      </c>
      <c r="L39" s="169">
        <v>5607.5</v>
      </c>
      <c r="M39" s="169">
        <v>945</v>
      </c>
      <c r="N39" s="169">
        <v>1081.5</v>
      </c>
      <c r="O39" s="169">
        <v>1013.4575775973286</v>
      </c>
      <c r="P39" s="169">
        <v>5551</v>
      </c>
      <c r="Q39" s="169">
        <v>808.5</v>
      </c>
      <c r="R39" s="169">
        <v>924</v>
      </c>
      <c r="S39" s="169">
        <v>875.61398115618022</v>
      </c>
      <c r="T39" s="166">
        <v>4896.1000000000004</v>
      </c>
    </row>
    <row r="40" spans="1:21" ht="12.75" customHeight="1" x14ac:dyDescent="0.15">
      <c r="B40" s="619"/>
      <c r="C40" s="28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</row>
    <row r="41" spans="1:21" x14ac:dyDescent="0.15">
      <c r="B41" s="176"/>
      <c r="T41" s="135"/>
      <c r="U41" s="135"/>
    </row>
    <row r="42" spans="1:21" x14ac:dyDescent="0.15">
      <c r="T42" s="135"/>
      <c r="U42" s="135"/>
    </row>
    <row r="43" spans="1:21" x14ac:dyDescent="0.15">
      <c r="T43" s="135"/>
      <c r="U43" s="135"/>
    </row>
    <row r="44" spans="1:21" x14ac:dyDescent="0.15">
      <c r="T44" s="603"/>
      <c r="U44" s="135"/>
    </row>
    <row r="45" spans="1:21" ht="13.5" x14ac:dyDescent="0.15">
      <c r="I45" s="620"/>
      <c r="J45" s="620"/>
      <c r="K45" s="620"/>
      <c r="L45" s="620"/>
      <c r="M45" s="620"/>
      <c r="N45" s="620"/>
      <c r="O45" s="620"/>
      <c r="T45" s="603"/>
      <c r="U45" s="135"/>
    </row>
    <row r="46" spans="1:21" x14ac:dyDescent="0.15">
      <c r="T46" s="603"/>
      <c r="U46" s="135"/>
    </row>
    <row r="47" spans="1:21" x14ac:dyDescent="0.15">
      <c r="T47" s="603"/>
      <c r="U47" s="135"/>
    </row>
    <row r="48" spans="1:21" x14ac:dyDescent="0.15">
      <c r="T48" s="135"/>
      <c r="U48" s="135"/>
    </row>
    <row r="49" spans="20:21" x14ac:dyDescent="0.15">
      <c r="T49" s="135"/>
      <c r="U49" s="135"/>
    </row>
    <row r="50" spans="20:21" x14ac:dyDescent="0.15">
      <c r="T50" s="135"/>
      <c r="U50" s="135"/>
    </row>
    <row r="51" spans="20:21" x14ac:dyDescent="0.15">
      <c r="T51" s="135"/>
      <c r="U51" s="135"/>
    </row>
    <row r="52" spans="20:21" x14ac:dyDescent="0.15">
      <c r="T52" s="135"/>
      <c r="U52" s="135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47"/>
  <sheetViews>
    <sheetView zoomScale="75" workbookViewId="0"/>
  </sheetViews>
  <sheetFormatPr defaultColWidth="7.5" defaultRowHeight="12" x14ac:dyDescent="0.15"/>
  <cols>
    <col min="1" max="1" width="1" style="136" customWidth="1"/>
    <col min="2" max="2" width="3.75" style="136" customWidth="1"/>
    <col min="3" max="3" width="8.625" style="136" customWidth="1"/>
    <col min="4" max="4" width="2.5" style="136" customWidth="1"/>
    <col min="5" max="5" width="7.125" style="136" customWidth="1"/>
    <col min="6" max="7" width="7.625" style="136" customWidth="1"/>
    <col min="8" max="8" width="9.125" style="136" customWidth="1"/>
    <col min="9" max="9" width="7.25" style="136" customWidth="1"/>
    <col min="10" max="11" width="7.625" style="136" customWidth="1"/>
    <col min="12" max="12" width="9.125" style="136" customWidth="1"/>
    <col min="13" max="13" width="7.25" style="136" customWidth="1"/>
    <col min="14" max="15" width="7.625" style="136" customWidth="1"/>
    <col min="16" max="16" width="9.125" style="136" customWidth="1"/>
    <col min="17" max="16384" width="7.5" style="136"/>
  </cols>
  <sheetData>
    <row r="2" spans="2:38" x14ac:dyDescent="0.15">
      <c r="B2" s="136" t="s">
        <v>223</v>
      </c>
    </row>
    <row r="3" spans="2:38" x14ac:dyDescent="0.15">
      <c r="P3" s="137" t="s">
        <v>224</v>
      </c>
    </row>
    <row r="4" spans="2:38" ht="6" customHeight="1" x14ac:dyDescent="0.15"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R4" s="135"/>
    </row>
    <row r="5" spans="2:38" ht="13.5" x14ac:dyDescent="0.15">
      <c r="B5" s="138"/>
      <c r="C5" s="139" t="s">
        <v>86</v>
      </c>
      <c r="D5" s="140"/>
      <c r="E5" s="714" t="s">
        <v>225</v>
      </c>
      <c r="F5" s="715"/>
      <c r="G5" s="715"/>
      <c r="H5" s="716"/>
      <c r="I5" s="714" t="s">
        <v>442</v>
      </c>
      <c r="J5" s="715"/>
      <c r="K5" s="715"/>
      <c r="L5" s="716"/>
      <c r="M5" s="714" t="s">
        <v>227</v>
      </c>
      <c r="N5" s="715"/>
      <c r="O5" s="715"/>
      <c r="P5" s="716"/>
      <c r="R5" s="158"/>
      <c r="S5" s="158"/>
      <c r="T5" s="158"/>
      <c r="U5" s="158"/>
      <c r="V5" s="135"/>
      <c r="W5" s="135"/>
    </row>
    <row r="6" spans="2:38" ht="13.5" x14ac:dyDescent="0.15">
      <c r="B6" s="153" t="s">
        <v>216</v>
      </c>
      <c r="C6" s="154"/>
      <c r="D6" s="166"/>
      <c r="E6" s="139" t="s">
        <v>220</v>
      </c>
      <c r="F6" s="264" t="s">
        <v>221</v>
      </c>
      <c r="G6" s="141" t="s">
        <v>174</v>
      </c>
      <c r="H6" s="264" t="s">
        <v>219</v>
      </c>
      <c r="I6" s="139" t="s">
        <v>220</v>
      </c>
      <c r="J6" s="264" t="s">
        <v>221</v>
      </c>
      <c r="K6" s="621" t="s">
        <v>174</v>
      </c>
      <c r="L6" s="264" t="s">
        <v>219</v>
      </c>
      <c r="M6" s="139" t="s">
        <v>220</v>
      </c>
      <c r="N6" s="264" t="s">
        <v>221</v>
      </c>
      <c r="O6" s="621" t="s">
        <v>174</v>
      </c>
      <c r="P6" s="264" t="s">
        <v>175</v>
      </c>
      <c r="R6" s="158"/>
      <c r="S6" s="158"/>
      <c r="T6" s="158"/>
      <c r="U6" s="158"/>
      <c r="V6" s="135"/>
      <c r="W6" s="135"/>
    </row>
    <row r="7" spans="2:38" ht="13.5" x14ac:dyDescent="0.15">
      <c r="B7" s="160" t="s">
        <v>0</v>
      </c>
      <c r="C7" s="135">
        <v>21</v>
      </c>
      <c r="D7" s="135" t="s">
        <v>441</v>
      </c>
      <c r="E7" s="160">
        <v>368</v>
      </c>
      <c r="F7" s="161">
        <v>648</v>
      </c>
      <c r="G7" s="135">
        <v>486</v>
      </c>
      <c r="H7" s="161">
        <v>3029032</v>
      </c>
      <c r="I7" s="160">
        <v>819</v>
      </c>
      <c r="J7" s="161">
        <v>1345</v>
      </c>
      <c r="K7" s="622">
        <v>1028</v>
      </c>
      <c r="L7" s="161">
        <v>296189</v>
      </c>
      <c r="M7" s="160">
        <v>520</v>
      </c>
      <c r="N7" s="161">
        <v>803</v>
      </c>
      <c r="O7" s="622">
        <v>637</v>
      </c>
      <c r="P7" s="161">
        <v>7257163</v>
      </c>
      <c r="R7" s="158"/>
      <c r="S7" s="158"/>
      <c r="T7" s="158"/>
      <c r="U7" s="158"/>
      <c r="V7" s="135"/>
      <c r="W7" s="135"/>
    </row>
    <row r="8" spans="2:38" ht="13.5" x14ac:dyDescent="0.15">
      <c r="B8" s="160"/>
      <c r="C8" s="135">
        <v>22</v>
      </c>
      <c r="D8" s="165"/>
      <c r="E8" s="161">
        <v>410</v>
      </c>
      <c r="F8" s="161">
        <v>714</v>
      </c>
      <c r="G8" s="161">
        <v>516</v>
      </c>
      <c r="H8" s="161">
        <v>3480278</v>
      </c>
      <c r="I8" s="161">
        <v>861</v>
      </c>
      <c r="J8" s="161">
        <v>1003</v>
      </c>
      <c r="K8" s="161">
        <v>1027</v>
      </c>
      <c r="L8" s="161">
        <v>354166</v>
      </c>
      <c r="M8" s="161">
        <v>562</v>
      </c>
      <c r="N8" s="161">
        <v>875</v>
      </c>
      <c r="O8" s="161">
        <v>688</v>
      </c>
      <c r="P8" s="165">
        <v>7232727</v>
      </c>
      <c r="R8" s="135"/>
      <c r="S8" s="158"/>
      <c r="T8" s="158"/>
      <c r="U8" s="158"/>
      <c r="V8" s="135"/>
      <c r="W8" s="135"/>
    </row>
    <row r="9" spans="2:38" ht="13.5" x14ac:dyDescent="0.15">
      <c r="B9" s="153"/>
      <c r="C9" s="154">
        <v>23</v>
      </c>
      <c r="D9" s="166"/>
      <c r="E9" s="167">
        <v>420</v>
      </c>
      <c r="F9" s="167">
        <v>756</v>
      </c>
      <c r="G9" s="167">
        <v>565.13543916603157</v>
      </c>
      <c r="H9" s="167">
        <v>3141903.9</v>
      </c>
      <c r="I9" s="167">
        <v>840</v>
      </c>
      <c r="J9" s="167">
        <v>1312.5</v>
      </c>
      <c r="K9" s="167">
        <v>1010.65161510117</v>
      </c>
      <c r="L9" s="167">
        <v>278405.70000000007</v>
      </c>
      <c r="M9" s="167">
        <v>509.25</v>
      </c>
      <c r="N9" s="167">
        <v>934.08</v>
      </c>
      <c r="O9" s="167">
        <v>730.04364176173794</v>
      </c>
      <c r="P9" s="168">
        <v>7189479.1000000006</v>
      </c>
      <c r="R9" s="135"/>
      <c r="S9" s="158"/>
      <c r="T9" s="158"/>
      <c r="U9" s="158"/>
      <c r="V9" s="135"/>
      <c r="W9" s="135"/>
      <c r="X9" s="135"/>
      <c r="Y9" s="135"/>
      <c r="Z9" s="135"/>
      <c r="AA9" s="135"/>
      <c r="AB9" s="135"/>
      <c r="AC9" s="135"/>
      <c r="AD9" s="135"/>
    </row>
    <row r="10" spans="2:38" x14ac:dyDescent="0.15">
      <c r="B10" s="160" t="s">
        <v>372</v>
      </c>
      <c r="C10" s="322">
        <v>12</v>
      </c>
      <c r="D10" s="165" t="s">
        <v>404</v>
      </c>
      <c r="E10" s="161">
        <v>462</v>
      </c>
      <c r="F10" s="161">
        <v>610.05000000000007</v>
      </c>
      <c r="G10" s="161">
        <v>536.22505016511764</v>
      </c>
      <c r="H10" s="161">
        <v>282772.2</v>
      </c>
      <c r="I10" s="163">
        <v>840</v>
      </c>
      <c r="J10" s="163">
        <v>1102.5</v>
      </c>
      <c r="K10" s="163">
        <v>977.11048788936557</v>
      </c>
      <c r="L10" s="161">
        <v>22167.399999999998</v>
      </c>
      <c r="M10" s="161">
        <v>573.30000000000007</v>
      </c>
      <c r="N10" s="161">
        <v>798</v>
      </c>
      <c r="O10" s="161">
        <v>684.48421171717064</v>
      </c>
      <c r="P10" s="165">
        <v>569304.20000000019</v>
      </c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</row>
    <row r="11" spans="2:38" x14ac:dyDescent="0.15">
      <c r="B11" s="160" t="s">
        <v>374</v>
      </c>
      <c r="C11" s="322">
        <v>1</v>
      </c>
      <c r="D11" s="165" t="s">
        <v>404</v>
      </c>
      <c r="E11" s="161">
        <v>451.5</v>
      </c>
      <c r="F11" s="161">
        <v>557.55000000000007</v>
      </c>
      <c r="G11" s="161">
        <v>501.70457897944578</v>
      </c>
      <c r="H11" s="161">
        <v>245316.3</v>
      </c>
      <c r="I11" s="163">
        <v>840</v>
      </c>
      <c r="J11" s="163">
        <v>1050</v>
      </c>
      <c r="K11" s="163">
        <v>967.73475412758182</v>
      </c>
      <c r="L11" s="161">
        <v>20650.599999999999</v>
      </c>
      <c r="M11" s="161">
        <v>570.15</v>
      </c>
      <c r="N11" s="161">
        <v>767.55000000000007</v>
      </c>
      <c r="O11" s="161">
        <v>664.22278024201239</v>
      </c>
      <c r="P11" s="165">
        <v>488076.9</v>
      </c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</row>
    <row r="12" spans="2:38" x14ac:dyDescent="0.15">
      <c r="B12" s="160"/>
      <c r="C12" s="322">
        <v>2</v>
      </c>
      <c r="D12" s="165"/>
      <c r="E12" s="161">
        <v>451.5</v>
      </c>
      <c r="F12" s="161">
        <v>567</v>
      </c>
      <c r="G12" s="161">
        <v>490.88968261131879</v>
      </c>
      <c r="H12" s="161">
        <v>251484.9</v>
      </c>
      <c r="I12" s="163">
        <v>840</v>
      </c>
      <c r="J12" s="163">
        <v>997.5</v>
      </c>
      <c r="K12" s="163">
        <v>919.17639389523754</v>
      </c>
      <c r="L12" s="161">
        <v>24721.900000000005</v>
      </c>
      <c r="M12" s="161">
        <v>570.15</v>
      </c>
      <c r="N12" s="161">
        <v>718.2</v>
      </c>
      <c r="O12" s="161">
        <v>651.99877835759708</v>
      </c>
      <c r="P12" s="161">
        <v>515744.39999999997</v>
      </c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</row>
    <row r="13" spans="2:38" x14ac:dyDescent="0.15">
      <c r="B13" s="160"/>
      <c r="C13" s="322">
        <v>3</v>
      </c>
      <c r="D13" s="165"/>
      <c r="E13" s="161">
        <v>430.5</v>
      </c>
      <c r="F13" s="161">
        <v>556.5</v>
      </c>
      <c r="G13" s="161">
        <v>500.15353364536503</v>
      </c>
      <c r="H13" s="161">
        <v>240259.20000000004</v>
      </c>
      <c r="I13" s="163">
        <v>840</v>
      </c>
      <c r="J13" s="163">
        <v>1039.5</v>
      </c>
      <c r="K13" s="163">
        <v>961.57372585524786</v>
      </c>
      <c r="L13" s="161">
        <v>17832.400000000005</v>
      </c>
      <c r="M13" s="161">
        <v>578.55000000000007</v>
      </c>
      <c r="N13" s="161">
        <v>716.1</v>
      </c>
      <c r="O13" s="161">
        <v>637.51608982860557</v>
      </c>
      <c r="P13" s="161">
        <v>487838.30000000005</v>
      </c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</row>
    <row r="14" spans="2:38" x14ac:dyDescent="0.15">
      <c r="B14" s="160"/>
      <c r="C14" s="322">
        <v>4</v>
      </c>
      <c r="D14" s="165"/>
      <c r="E14" s="161">
        <v>430.5</v>
      </c>
      <c r="F14" s="161">
        <v>553.35</v>
      </c>
      <c r="G14" s="161">
        <v>480.7888366611578</v>
      </c>
      <c r="H14" s="161">
        <v>333893.40000000002</v>
      </c>
      <c r="I14" s="163">
        <v>861</v>
      </c>
      <c r="J14" s="163">
        <v>1039.5</v>
      </c>
      <c r="K14" s="163">
        <v>945.97460740196527</v>
      </c>
      <c r="L14" s="161">
        <v>32411.100000000002</v>
      </c>
      <c r="M14" s="161">
        <v>570.15</v>
      </c>
      <c r="N14" s="161">
        <v>712.95</v>
      </c>
      <c r="O14" s="161">
        <v>649.67254235122118</v>
      </c>
      <c r="P14" s="165">
        <v>448180.8</v>
      </c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</row>
    <row r="15" spans="2:38" x14ac:dyDescent="0.15">
      <c r="B15" s="160"/>
      <c r="C15" s="322">
        <v>5</v>
      </c>
      <c r="D15" s="165"/>
      <c r="E15" s="161">
        <v>451.5</v>
      </c>
      <c r="F15" s="161">
        <v>584.85</v>
      </c>
      <c r="G15" s="161">
        <v>501.58057997643505</v>
      </c>
      <c r="H15" s="161">
        <v>270995.8</v>
      </c>
      <c r="I15" s="163">
        <v>861</v>
      </c>
      <c r="J15" s="163">
        <v>1102.5</v>
      </c>
      <c r="K15" s="163">
        <v>968.03084174913522</v>
      </c>
      <c r="L15" s="161">
        <v>22927.899999999998</v>
      </c>
      <c r="M15" s="161">
        <v>606.9</v>
      </c>
      <c r="N15" s="161">
        <v>739.2</v>
      </c>
      <c r="O15" s="161">
        <v>673.58103384318713</v>
      </c>
      <c r="P15" s="165">
        <v>511889.69999999995</v>
      </c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</row>
    <row r="16" spans="2:38" x14ac:dyDescent="0.15">
      <c r="B16" s="160"/>
      <c r="C16" s="322">
        <v>6</v>
      </c>
      <c r="D16" s="165"/>
      <c r="E16" s="161">
        <v>504</v>
      </c>
      <c r="F16" s="161">
        <v>697.2</v>
      </c>
      <c r="G16" s="161">
        <v>610.69450705738132</v>
      </c>
      <c r="H16" s="161">
        <v>272702.39999999997</v>
      </c>
      <c r="I16" s="163">
        <v>924</v>
      </c>
      <c r="J16" s="163">
        <v>1260</v>
      </c>
      <c r="K16" s="163">
        <v>1133.9174661888801</v>
      </c>
      <c r="L16" s="161">
        <v>22699.7</v>
      </c>
      <c r="M16" s="161">
        <v>654.15</v>
      </c>
      <c r="N16" s="161">
        <v>898.80000000000007</v>
      </c>
      <c r="O16" s="161">
        <v>809.23095711640497</v>
      </c>
      <c r="P16" s="165">
        <v>459488.3</v>
      </c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</row>
    <row r="17" spans="2:38" x14ac:dyDescent="0.15">
      <c r="B17" s="160"/>
      <c r="C17" s="322">
        <v>7</v>
      </c>
      <c r="D17" s="165"/>
      <c r="E17" s="161">
        <v>546</v>
      </c>
      <c r="F17" s="161">
        <v>682.5</v>
      </c>
      <c r="G17" s="161">
        <v>608.46848694725622</v>
      </c>
      <c r="H17" s="161">
        <v>291829.90000000002</v>
      </c>
      <c r="I17" s="163">
        <v>945</v>
      </c>
      <c r="J17" s="163">
        <v>1260</v>
      </c>
      <c r="K17" s="163">
        <v>1060.3462815314701</v>
      </c>
      <c r="L17" s="161">
        <v>24269.200000000001</v>
      </c>
      <c r="M17" s="161">
        <v>699.30000000000007</v>
      </c>
      <c r="N17" s="161">
        <v>877.80000000000007</v>
      </c>
      <c r="O17" s="161">
        <v>795.10931615863592</v>
      </c>
      <c r="P17" s="165">
        <v>445881.39999999997</v>
      </c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</row>
    <row r="18" spans="2:38" x14ac:dyDescent="0.15">
      <c r="B18" s="153"/>
      <c r="C18" s="299">
        <v>8</v>
      </c>
      <c r="D18" s="166"/>
      <c r="E18" s="154">
        <v>504</v>
      </c>
      <c r="F18" s="166">
        <v>635.46</v>
      </c>
      <c r="G18" s="169">
        <v>566.30552479138953</v>
      </c>
      <c r="H18" s="169">
        <v>259910.79999999996</v>
      </c>
      <c r="I18" s="175">
        <v>945</v>
      </c>
      <c r="J18" s="175">
        <v>1207.5</v>
      </c>
      <c r="K18" s="175">
        <v>1056.0716763229796</v>
      </c>
      <c r="L18" s="169">
        <v>24915.7</v>
      </c>
      <c r="M18" s="169">
        <v>682.5</v>
      </c>
      <c r="N18" s="169">
        <v>861.94500000000005</v>
      </c>
      <c r="O18" s="169">
        <v>761.25796145962897</v>
      </c>
      <c r="P18" s="166">
        <v>468758.5</v>
      </c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</row>
    <row r="19" spans="2:38" x14ac:dyDescent="0.15">
      <c r="B19" s="160"/>
      <c r="C19" s="285">
        <v>41122</v>
      </c>
      <c r="E19" s="441">
        <v>546</v>
      </c>
      <c r="F19" s="441">
        <v>598.5</v>
      </c>
      <c r="G19" s="441">
        <v>570.33527184203388</v>
      </c>
      <c r="H19" s="441">
        <v>10031.6</v>
      </c>
      <c r="I19" s="441">
        <v>976.5</v>
      </c>
      <c r="J19" s="441">
        <v>1155</v>
      </c>
      <c r="K19" s="441">
        <v>1022.5251460767946</v>
      </c>
      <c r="L19" s="441">
        <v>1040.5</v>
      </c>
      <c r="M19" s="441">
        <v>683.55000000000007</v>
      </c>
      <c r="N19" s="441">
        <v>729.75</v>
      </c>
      <c r="O19" s="441">
        <v>720.11878420868754</v>
      </c>
      <c r="P19" s="161">
        <v>19988.7</v>
      </c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</row>
    <row r="20" spans="2:38" x14ac:dyDescent="0.15">
      <c r="B20" s="160"/>
      <c r="C20" s="285">
        <v>41123</v>
      </c>
      <c r="E20" s="160">
        <v>546</v>
      </c>
      <c r="F20" s="161">
        <v>627.9</v>
      </c>
      <c r="G20" s="135">
        <v>559.60932657926105</v>
      </c>
      <c r="H20" s="161">
        <v>11572.3</v>
      </c>
      <c r="I20" s="162">
        <v>945</v>
      </c>
      <c r="J20" s="163">
        <v>1155</v>
      </c>
      <c r="K20" s="623">
        <v>1029.046607482562</v>
      </c>
      <c r="L20" s="161">
        <v>570.6</v>
      </c>
      <c r="M20" s="160">
        <v>708.75</v>
      </c>
      <c r="N20" s="161">
        <v>724.5</v>
      </c>
      <c r="O20" s="622">
        <v>714.0247641509435</v>
      </c>
      <c r="P20" s="161">
        <v>27920.799999999999</v>
      </c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</row>
    <row r="21" spans="2:38" x14ac:dyDescent="0.15">
      <c r="B21" s="160"/>
      <c r="C21" s="285">
        <v>41124</v>
      </c>
      <c r="E21" s="160">
        <v>546</v>
      </c>
      <c r="F21" s="161">
        <v>618.45000000000005</v>
      </c>
      <c r="G21" s="135">
        <v>555.80360515021459</v>
      </c>
      <c r="H21" s="161">
        <v>7939.8</v>
      </c>
      <c r="I21" s="160">
        <v>945</v>
      </c>
      <c r="J21" s="161">
        <v>1155</v>
      </c>
      <c r="K21" s="622">
        <v>1032.4306167400882</v>
      </c>
      <c r="L21" s="161">
        <v>396</v>
      </c>
      <c r="M21" s="160">
        <v>708.75</v>
      </c>
      <c r="N21" s="161">
        <v>724.5</v>
      </c>
      <c r="O21" s="622">
        <v>716.73513986013984</v>
      </c>
      <c r="P21" s="161">
        <v>14888.7</v>
      </c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</row>
    <row r="22" spans="2:38" x14ac:dyDescent="0.15">
      <c r="B22" s="160"/>
      <c r="C22" s="285">
        <v>41127</v>
      </c>
      <c r="E22" s="162">
        <v>546</v>
      </c>
      <c r="F22" s="163">
        <v>619.5</v>
      </c>
      <c r="G22" s="164">
        <v>557.58147464128422</v>
      </c>
      <c r="H22" s="161">
        <v>25385.5</v>
      </c>
      <c r="I22" s="160">
        <v>945</v>
      </c>
      <c r="J22" s="161">
        <v>1155</v>
      </c>
      <c r="K22" s="622">
        <v>1048.0797962648555</v>
      </c>
      <c r="L22" s="161">
        <v>2068.1999999999998</v>
      </c>
      <c r="M22" s="160">
        <v>682.5</v>
      </c>
      <c r="N22" s="161">
        <v>757.05000000000007</v>
      </c>
      <c r="O22" s="622">
        <v>739.45077300741661</v>
      </c>
      <c r="P22" s="161">
        <v>26604.1</v>
      </c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</row>
    <row r="23" spans="2:38" x14ac:dyDescent="0.15">
      <c r="B23" s="160"/>
      <c r="C23" s="285">
        <v>41128</v>
      </c>
      <c r="E23" s="162">
        <v>536.55000000000007</v>
      </c>
      <c r="F23" s="163">
        <v>632.1</v>
      </c>
      <c r="G23" s="164">
        <v>564.92347916208689</v>
      </c>
      <c r="H23" s="161">
        <v>8923.7000000000007</v>
      </c>
      <c r="I23" s="162">
        <v>997.5</v>
      </c>
      <c r="J23" s="163">
        <v>1155</v>
      </c>
      <c r="K23" s="623">
        <v>1059.9241935483874</v>
      </c>
      <c r="L23" s="161">
        <v>675.1</v>
      </c>
      <c r="M23" s="160">
        <v>698.25</v>
      </c>
      <c r="N23" s="161">
        <v>771.75</v>
      </c>
      <c r="O23" s="622">
        <v>743.53649742457696</v>
      </c>
      <c r="P23" s="161">
        <v>17564</v>
      </c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</row>
    <row r="24" spans="2:38" x14ac:dyDescent="0.15">
      <c r="B24" s="160"/>
      <c r="C24" s="285">
        <v>41129</v>
      </c>
      <c r="E24" s="160">
        <v>525</v>
      </c>
      <c r="F24" s="161">
        <v>627.9</v>
      </c>
      <c r="G24" s="135">
        <v>561.7094148702156</v>
      </c>
      <c r="H24" s="161">
        <v>4756.5</v>
      </c>
      <c r="I24" s="160">
        <v>976.5</v>
      </c>
      <c r="J24" s="161">
        <v>1155</v>
      </c>
      <c r="K24" s="622">
        <v>1055.6505154639178</v>
      </c>
      <c r="L24" s="161">
        <v>1453.4</v>
      </c>
      <c r="M24" s="162">
        <v>686.7</v>
      </c>
      <c r="N24" s="163">
        <v>772.69500000000005</v>
      </c>
      <c r="O24" s="623">
        <v>742.35044659611208</v>
      </c>
      <c r="P24" s="161">
        <v>7995.5</v>
      </c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</row>
    <row r="25" spans="2:38" x14ac:dyDescent="0.15">
      <c r="B25" s="160"/>
      <c r="C25" s="285">
        <v>41130</v>
      </c>
      <c r="E25" s="160">
        <v>514.5</v>
      </c>
      <c r="F25" s="161">
        <v>609</v>
      </c>
      <c r="G25" s="135">
        <v>552.53282591578864</v>
      </c>
      <c r="H25" s="161">
        <v>13082.2</v>
      </c>
      <c r="I25" s="162">
        <v>976.5</v>
      </c>
      <c r="J25" s="163">
        <v>1155</v>
      </c>
      <c r="K25" s="623">
        <v>1057.1526090064333</v>
      </c>
      <c r="L25" s="161">
        <v>1034.2</v>
      </c>
      <c r="M25" s="160">
        <v>703.60500000000002</v>
      </c>
      <c r="N25" s="161">
        <v>796.95</v>
      </c>
      <c r="O25" s="622">
        <v>729.08159673274747</v>
      </c>
      <c r="P25" s="161">
        <v>31437.9</v>
      </c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</row>
    <row r="26" spans="2:38" x14ac:dyDescent="0.15">
      <c r="B26" s="160"/>
      <c r="C26" s="285">
        <v>41131</v>
      </c>
      <c r="E26" s="162">
        <v>504</v>
      </c>
      <c r="F26" s="163">
        <v>612.15</v>
      </c>
      <c r="G26" s="164">
        <v>550.06726768377268</v>
      </c>
      <c r="H26" s="161">
        <v>4723.8</v>
      </c>
      <c r="I26" s="160">
        <v>997.5</v>
      </c>
      <c r="J26" s="161">
        <v>1134</v>
      </c>
      <c r="K26" s="622">
        <v>1077.6398755034788</v>
      </c>
      <c r="L26" s="161">
        <v>524.4</v>
      </c>
      <c r="M26" s="160">
        <v>752.85</v>
      </c>
      <c r="N26" s="161">
        <v>752.85</v>
      </c>
      <c r="O26" s="622">
        <v>752.84917517674796</v>
      </c>
      <c r="P26" s="161">
        <v>11959.3</v>
      </c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</row>
    <row r="27" spans="2:38" x14ac:dyDescent="0.15">
      <c r="B27" s="160"/>
      <c r="C27" s="285">
        <v>41134</v>
      </c>
      <c r="E27" s="236">
        <v>0</v>
      </c>
      <c r="F27" s="236">
        <v>0</v>
      </c>
      <c r="G27" s="236">
        <v>0</v>
      </c>
      <c r="H27" s="161">
        <v>42445.9</v>
      </c>
      <c r="I27" s="236">
        <v>0</v>
      </c>
      <c r="J27" s="236">
        <v>0</v>
      </c>
      <c r="K27" s="236">
        <v>0</v>
      </c>
      <c r="L27" s="161">
        <v>5087.8</v>
      </c>
      <c r="M27" s="236">
        <v>0</v>
      </c>
      <c r="N27" s="236">
        <v>0</v>
      </c>
      <c r="O27" s="236">
        <v>0</v>
      </c>
      <c r="P27" s="161">
        <v>62604.6</v>
      </c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</row>
    <row r="28" spans="2:38" x14ac:dyDescent="0.15">
      <c r="B28" s="160"/>
      <c r="C28" s="285">
        <v>41137</v>
      </c>
      <c r="E28" s="160">
        <v>504</v>
      </c>
      <c r="F28" s="161">
        <v>596.4</v>
      </c>
      <c r="G28" s="135">
        <v>569.00304457254208</v>
      </c>
      <c r="H28" s="161">
        <v>5767.8</v>
      </c>
      <c r="I28" s="162">
        <v>997.5</v>
      </c>
      <c r="J28" s="163">
        <v>1155</v>
      </c>
      <c r="K28" s="623">
        <v>1109.8433121019107</v>
      </c>
      <c r="L28" s="161">
        <v>426.4</v>
      </c>
      <c r="M28" s="160">
        <v>831.6</v>
      </c>
      <c r="N28" s="161">
        <v>831.6</v>
      </c>
      <c r="O28" s="622">
        <v>831.59586002957121</v>
      </c>
      <c r="P28" s="161">
        <v>16692.2</v>
      </c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</row>
    <row r="29" spans="2:38" x14ac:dyDescent="0.15">
      <c r="B29" s="160"/>
      <c r="C29" s="285">
        <v>41138</v>
      </c>
      <c r="D29" s="135"/>
      <c r="E29" s="160">
        <v>504</v>
      </c>
      <c r="F29" s="161">
        <v>618.45000000000005</v>
      </c>
      <c r="G29" s="135">
        <v>574.58167595756152</v>
      </c>
      <c r="H29" s="161">
        <v>10121.1</v>
      </c>
      <c r="I29" s="160">
        <v>976.5</v>
      </c>
      <c r="J29" s="161">
        <v>1155</v>
      </c>
      <c r="K29" s="622">
        <v>1096.9569377990431</v>
      </c>
      <c r="L29" s="161">
        <v>1083.8</v>
      </c>
      <c r="M29" s="160">
        <v>821.20500000000004</v>
      </c>
      <c r="N29" s="161">
        <v>821.20500000000004</v>
      </c>
      <c r="O29" s="622">
        <v>821.20510084302646</v>
      </c>
      <c r="P29" s="161">
        <v>21645.599999999999</v>
      </c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</row>
    <row r="30" spans="2:38" x14ac:dyDescent="0.15">
      <c r="B30" s="160"/>
      <c r="C30" s="285">
        <v>41141</v>
      </c>
      <c r="D30" s="135"/>
      <c r="E30" s="160">
        <v>504</v>
      </c>
      <c r="F30" s="160">
        <v>609</v>
      </c>
      <c r="G30" s="160">
        <v>549.71949638324043</v>
      </c>
      <c r="H30" s="160">
        <v>14588.9</v>
      </c>
      <c r="I30" s="274">
        <v>976.5</v>
      </c>
      <c r="J30" s="274">
        <v>1155</v>
      </c>
      <c r="K30" s="274">
        <v>1058.0172860847017</v>
      </c>
      <c r="L30" s="160">
        <v>1710.2</v>
      </c>
      <c r="M30" s="160">
        <v>752.85</v>
      </c>
      <c r="N30" s="160">
        <v>861</v>
      </c>
      <c r="O30" s="160">
        <v>817.81180037313447</v>
      </c>
      <c r="P30" s="161">
        <v>14553.6</v>
      </c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</row>
    <row r="31" spans="2:38" x14ac:dyDescent="0.15">
      <c r="B31" s="160"/>
      <c r="C31" s="285">
        <v>41142</v>
      </c>
      <c r="D31" s="165"/>
      <c r="E31" s="161">
        <v>525</v>
      </c>
      <c r="F31" s="161">
        <v>619.5</v>
      </c>
      <c r="G31" s="161">
        <v>560.92119862625941</v>
      </c>
      <c r="H31" s="161">
        <v>10636.4</v>
      </c>
      <c r="I31" s="161">
        <v>976.5</v>
      </c>
      <c r="J31" s="161">
        <v>1155</v>
      </c>
      <c r="K31" s="161">
        <v>1056.6535813953487</v>
      </c>
      <c r="L31" s="161">
        <v>1310.5999999999999</v>
      </c>
      <c r="M31" s="161">
        <v>741.30000000000007</v>
      </c>
      <c r="N31" s="161">
        <v>861.94500000000005</v>
      </c>
      <c r="O31" s="161">
        <v>802.77462686567173</v>
      </c>
      <c r="P31" s="165">
        <v>18460.5</v>
      </c>
      <c r="Q31" s="160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</row>
    <row r="32" spans="2:38" x14ac:dyDescent="0.15">
      <c r="B32" s="160"/>
      <c r="C32" s="285">
        <v>41143</v>
      </c>
      <c r="D32" s="165"/>
      <c r="E32" s="161">
        <v>535.5</v>
      </c>
      <c r="F32" s="161">
        <v>630</v>
      </c>
      <c r="G32" s="161">
        <v>566.76637469205787</v>
      </c>
      <c r="H32" s="161">
        <v>14708.6</v>
      </c>
      <c r="I32" s="161">
        <v>991.51499999999999</v>
      </c>
      <c r="J32" s="161">
        <v>1155</v>
      </c>
      <c r="K32" s="161">
        <v>1049.5641603415561</v>
      </c>
      <c r="L32" s="161">
        <v>1284.9000000000001</v>
      </c>
      <c r="M32" s="161">
        <v>770.7</v>
      </c>
      <c r="N32" s="161">
        <v>846.19500000000005</v>
      </c>
      <c r="O32" s="161">
        <v>797.675818080976</v>
      </c>
      <c r="P32" s="165">
        <v>20308.099999999999</v>
      </c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</row>
    <row r="33" spans="2:30" x14ac:dyDescent="0.15">
      <c r="B33" s="160"/>
      <c r="C33" s="285">
        <v>41144</v>
      </c>
      <c r="D33" s="165"/>
      <c r="E33" s="161">
        <v>535.5</v>
      </c>
      <c r="F33" s="161">
        <v>630</v>
      </c>
      <c r="G33" s="161">
        <v>571.92801112104064</v>
      </c>
      <c r="H33" s="161">
        <v>11838.2</v>
      </c>
      <c r="I33" s="161">
        <v>997.5</v>
      </c>
      <c r="J33" s="161">
        <v>1155</v>
      </c>
      <c r="K33" s="161">
        <v>1052.4007120253164</v>
      </c>
      <c r="L33" s="161">
        <v>1028.0999999999999</v>
      </c>
      <c r="M33" s="161">
        <v>813.75</v>
      </c>
      <c r="N33" s="161">
        <v>813.75</v>
      </c>
      <c r="O33" s="161">
        <v>813.75</v>
      </c>
      <c r="P33" s="165">
        <v>27740</v>
      </c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</row>
    <row r="34" spans="2:30" x14ac:dyDescent="0.15">
      <c r="B34" s="160"/>
      <c r="C34" s="285">
        <v>41145</v>
      </c>
      <c r="D34" s="165"/>
      <c r="E34" s="161">
        <v>535.5</v>
      </c>
      <c r="F34" s="161">
        <v>627.9</v>
      </c>
      <c r="G34" s="161">
        <v>573.12004530011325</v>
      </c>
      <c r="H34" s="161">
        <v>4519.8</v>
      </c>
      <c r="I34" s="161">
        <v>1029</v>
      </c>
      <c r="J34" s="161">
        <v>1155</v>
      </c>
      <c r="K34" s="161">
        <v>1071.1008645533141</v>
      </c>
      <c r="L34" s="161">
        <v>1278.0999999999999</v>
      </c>
      <c r="M34" s="161">
        <v>745.5</v>
      </c>
      <c r="N34" s="161">
        <v>813.75</v>
      </c>
      <c r="O34" s="161">
        <v>799.03311826838024</v>
      </c>
      <c r="P34" s="165">
        <v>19678.099999999999</v>
      </c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</row>
    <row r="35" spans="2:30" x14ac:dyDescent="0.15">
      <c r="B35" s="160"/>
      <c r="C35" s="285">
        <v>41148</v>
      </c>
      <c r="D35" s="165"/>
      <c r="E35" s="161">
        <v>535.5</v>
      </c>
      <c r="F35" s="161">
        <v>619.5</v>
      </c>
      <c r="G35" s="161">
        <v>569.42585985443088</v>
      </c>
      <c r="H35" s="161">
        <v>26216.799999999999</v>
      </c>
      <c r="I35" s="161">
        <v>997.5</v>
      </c>
      <c r="J35" s="161">
        <v>1155</v>
      </c>
      <c r="K35" s="161">
        <v>1060.0548387096771</v>
      </c>
      <c r="L35" s="161">
        <v>2427.6999999999998</v>
      </c>
      <c r="M35" s="161">
        <v>745.5</v>
      </c>
      <c r="N35" s="161">
        <v>813.75</v>
      </c>
      <c r="O35" s="161">
        <v>789.69148786986409</v>
      </c>
      <c r="P35" s="165">
        <v>41973.599999999999</v>
      </c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</row>
    <row r="36" spans="2:30" x14ac:dyDescent="0.15">
      <c r="B36" s="160"/>
      <c r="C36" s="285">
        <v>41149</v>
      </c>
      <c r="D36" s="165"/>
      <c r="E36" s="161">
        <v>525</v>
      </c>
      <c r="F36" s="161">
        <v>630</v>
      </c>
      <c r="G36" s="161">
        <v>567.53299492385781</v>
      </c>
      <c r="H36" s="161">
        <v>4972.1000000000004</v>
      </c>
      <c r="I36" s="161">
        <v>945</v>
      </c>
      <c r="J36" s="161">
        <v>1186.5</v>
      </c>
      <c r="K36" s="161">
        <v>1054.108695652174</v>
      </c>
      <c r="L36" s="161">
        <v>205</v>
      </c>
      <c r="M36" s="161">
        <v>740.25</v>
      </c>
      <c r="N36" s="161">
        <v>813.75</v>
      </c>
      <c r="O36" s="161">
        <v>780.90426477121287</v>
      </c>
      <c r="P36" s="161">
        <v>13046</v>
      </c>
    </row>
    <row r="37" spans="2:30" x14ac:dyDescent="0.15">
      <c r="B37" s="160"/>
      <c r="C37" s="285">
        <v>41150</v>
      </c>
      <c r="D37" s="165"/>
      <c r="E37" s="441">
        <v>525</v>
      </c>
      <c r="F37" s="441">
        <v>631.05000000000007</v>
      </c>
      <c r="G37" s="441">
        <v>572.28335097935394</v>
      </c>
      <c r="H37" s="441">
        <v>8928.1</v>
      </c>
      <c r="I37" s="441">
        <v>945</v>
      </c>
      <c r="J37" s="441">
        <v>1207.5</v>
      </c>
      <c r="K37" s="441">
        <v>1066.4363957597175</v>
      </c>
      <c r="L37" s="441">
        <v>271</v>
      </c>
      <c r="M37" s="441">
        <v>739.93500000000006</v>
      </c>
      <c r="N37" s="441">
        <v>813.75</v>
      </c>
      <c r="O37" s="441">
        <v>787.35806023354064</v>
      </c>
      <c r="P37" s="275">
        <v>22425</v>
      </c>
    </row>
    <row r="38" spans="2:30" x14ac:dyDescent="0.15">
      <c r="B38" s="160"/>
      <c r="C38" s="285">
        <v>41151</v>
      </c>
      <c r="D38" s="165"/>
      <c r="E38" s="161">
        <v>525</v>
      </c>
      <c r="F38" s="161">
        <v>635.46</v>
      </c>
      <c r="G38" s="161">
        <v>572.99639120461029</v>
      </c>
      <c r="H38" s="161">
        <v>10462.799999999999</v>
      </c>
      <c r="I38" s="161">
        <v>945</v>
      </c>
      <c r="J38" s="161">
        <v>1185.45</v>
      </c>
      <c r="K38" s="161">
        <v>1057.2391304347825</v>
      </c>
      <c r="L38" s="161">
        <v>269</v>
      </c>
      <c r="M38" s="161">
        <v>745.5</v>
      </c>
      <c r="N38" s="161">
        <v>813.75</v>
      </c>
      <c r="O38" s="161">
        <v>776.75359576078733</v>
      </c>
      <c r="P38" s="165">
        <v>20779.8</v>
      </c>
    </row>
    <row r="39" spans="2:30" x14ac:dyDescent="0.15">
      <c r="B39" s="153"/>
      <c r="C39" s="307">
        <v>41152</v>
      </c>
      <c r="D39" s="166"/>
      <c r="E39" s="169">
        <v>525</v>
      </c>
      <c r="F39" s="169">
        <v>630</v>
      </c>
      <c r="G39" s="169">
        <v>582.66357208398563</v>
      </c>
      <c r="H39" s="169">
        <v>8288.9</v>
      </c>
      <c r="I39" s="169">
        <v>945</v>
      </c>
      <c r="J39" s="169">
        <v>1207.5</v>
      </c>
      <c r="K39" s="169">
        <v>1066.2875426621163</v>
      </c>
      <c r="L39" s="169">
        <v>770.7</v>
      </c>
      <c r="M39" s="169">
        <v>745.5</v>
      </c>
      <c r="N39" s="169">
        <v>813.75</v>
      </c>
      <c r="O39" s="169">
        <v>779.9953881629516</v>
      </c>
      <c r="P39" s="166">
        <v>10492.4</v>
      </c>
    </row>
    <row r="41" spans="2:30" x14ac:dyDescent="0.15">
      <c r="P41" s="135"/>
    </row>
    <row r="42" spans="2:30" x14ac:dyDescent="0.15">
      <c r="P42" s="135"/>
    </row>
    <row r="43" spans="2:30" x14ac:dyDescent="0.15">
      <c r="P43" s="135"/>
    </row>
    <row r="44" spans="2:30" x14ac:dyDescent="0.15"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</row>
    <row r="45" spans="2:30" x14ac:dyDescent="0.15">
      <c r="P45" s="135"/>
    </row>
    <row r="46" spans="2:30" x14ac:dyDescent="0.15">
      <c r="P46" s="135"/>
    </row>
    <row r="47" spans="2:30" x14ac:dyDescent="0.15">
      <c r="P47" s="135"/>
    </row>
  </sheetData>
  <mergeCells count="3">
    <mergeCell ref="E5:H5"/>
    <mergeCell ref="I5:L5"/>
    <mergeCell ref="M5:P5"/>
  </mergeCells>
  <phoneticPr fontId="6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6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36" customWidth="1"/>
    <col min="2" max="2" width="4.125" style="136" customWidth="1"/>
    <col min="3" max="3" width="3.125" style="136" customWidth="1"/>
    <col min="4" max="4" width="2.625" style="136" customWidth="1"/>
    <col min="5" max="20" width="7.625" style="136" customWidth="1"/>
    <col min="21" max="16384" width="7.5" style="136"/>
  </cols>
  <sheetData>
    <row r="3" spans="2:29" x14ac:dyDescent="0.15">
      <c r="B3" s="136" t="s">
        <v>443</v>
      </c>
    </row>
    <row r="4" spans="2:29" x14ac:dyDescent="0.15"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T4" s="137" t="s">
        <v>224</v>
      </c>
    </row>
    <row r="5" spans="2:29" ht="6" customHeight="1" x14ac:dyDescent="0.15"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T5" s="137"/>
      <c r="V5" s="135"/>
    </row>
    <row r="6" spans="2:29" ht="13.5" customHeight="1" x14ac:dyDescent="0.15">
      <c r="B6" s="160"/>
      <c r="C6" s="503" t="s">
        <v>86</v>
      </c>
      <c r="D6" s="504"/>
      <c r="E6" s="714" t="s">
        <v>229</v>
      </c>
      <c r="F6" s="715"/>
      <c r="G6" s="715"/>
      <c r="H6" s="716"/>
      <c r="I6" s="714" t="s">
        <v>230</v>
      </c>
      <c r="J6" s="715"/>
      <c r="K6" s="715"/>
      <c r="L6" s="716"/>
      <c r="M6" s="714" t="s">
        <v>231</v>
      </c>
      <c r="N6" s="715"/>
      <c r="O6" s="715"/>
      <c r="P6" s="716"/>
      <c r="Q6" s="714" t="s">
        <v>232</v>
      </c>
      <c r="R6" s="715"/>
      <c r="S6" s="715"/>
      <c r="T6" s="716"/>
      <c r="V6" s="158"/>
      <c r="W6" s="158"/>
      <c r="X6" s="158"/>
      <c r="Y6" s="158"/>
      <c r="Z6" s="158"/>
      <c r="AA6" s="158"/>
      <c r="AB6" s="158"/>
      <c r="AC6" s="158"/>
    </row>
    <row r="7" spans="2:29" ht="13.5" x14ac:dyDescent="0.15">
      <c r="B7" s="153" t="s">
        <v>444</v>
      </c>
      <c r="C7" s="154"/>
      <c r="D7" s="154"/>
      <c r="E7" s="264" t="s">
        <v>136</v>
      </c>
      <c r="F7" s="264" t="s">
        <v>94</v>
      </c>
      <c r="G7" s="264" t="s">
        <v>174</v>
      </c>
      <c r="H7" s="264" t="s">
        <v>96</v>
      </c>
      <c r="I7" s="264" t="s">
        <v>136</v>
      </c>
      <c r="J7" s="264" t="s">
        <v>94</v>
      </c>
      <c r="K7" s="264" t="s">
        <v>174</v>
      </c>
      <c r="L7" s="264" t="s">
        <v>96</v>
      </c>
      <c r="M7" s="264" t="s">
        <v>136</v>
      </c>
      <c r="N7" s="264" t="s">
        <v>94</v>
      </c>
      <c r="O7" s="264" t="s">
        <v>174</v>
      </c>
      <c r="P7" s="264" t="s">
        <v>96</v>
      </c>
      <c r="Q7" s="264" t="s">
        <v>136</v>
      </c>
      <c r="R7" s="264" t="s">
        <v>94</v>
      </c>
      <c r="S7" s="264" t="s">
        <v>174</v>
      </c>
      <c r="T7" s="264" t="s">
        <v>96</v>
      </c>
      <c r="V7" s="158"/>
      <c r="W7" s="158"/>
      <c r="X7" s="158"/>
      <c r="Y7" s="158"/>
      <c r="Z7" s="158"/>
      <c r="AA7" s="158"/>
      <c r="AB7" s="158"/>
      <c r="AC7" s="158"/>
    </row>
    <row r="8" spans="2:29" ht="13.5" x14ac:dyDescent="0.15">
      <c r="B8" s="160" t="s">
        <v>0</v>
      </c>
      <c r="C8" s="150">
        <v>20</v>
      </c>
      <c r="D8" s="136" t="s">
        <v>1</v>
      </c>
      <c r="E8" s="161">
        <v>735</v>
      </c>
      <c r="F8" s="161">
        <v>893</v>
      </c>
      <c r="G8" s="161">
        <v>843</v>
      </c>
      <c r="H8" s="161">
        <v>36410</v>
      </c>
      <c r="I8" s="163">
        <v>458</v>
      </c>
      <c r="J8" s="163">
        <v>651</v>
      </c>
      <c r="K8" s="163">
        <v>586</v>
      </c>
      <c r="L8" s="161">
        <v>49415</v>
      </c>
      <c r="M8" s="161">
        <v>772</v>
      </c>
      <c r="N8" s="161">
        <v>893</v>
      </c>
      <c r="O8" s="161">
        <v>843</v>
      </c>
      <c r="P8" s="161">
        <v>60426</v>
      </c>
      <c r="Q8" s="161">
        <v>683</v>
      </c>
      <c r="R8" s="161">
        <v>903</v>
      </c>
      <c r="S8" s="161">
        <v>828</v>
      </c>
      <c r="T8" s="161">
        <v>30640</v>
      </c>
      <c r="V8" s="158"/>
      <c r="W8" s="158"/>
      <c r="X8" s="158"/>
      <c r="Y8" s="158"/>
      <c r="Z8" s="158"/>
      <c r="AA8" s="158"/>
      <c r="AB8" s="158"/>
      <c r="AC8" s="158"/>
    </row>
    <row r="9" spans="2:29" ht="13.5" x14ac:dyDescent="0.15">
      <c r="B9" s="160"/>
      <c r="C9" s="150">
        <v>21</v>
      </c>
      <c r="D9" s="135"/>
      <c r="E9" s="161">
        <v>620</v>
      </c>
      <c r="F9" s="161">
        <v>819</v>
      </c>
      <c r="G9" s="161">
        <v>700</v>
      </c>
      <c r="H9" s="161">
        <v>43588</v>
      </c>
      <c r="I9" s="163">
        <v>357</v>
      </c>
      <c r="J9" s="163">
        <v>536</v>
      </c>
      <c r="K9" s="163">
        <v>435</v>
      </c>
      <c r="L9" s="161">
        <v>121156</v>
      </c>
      <c r="M9" s="161">
        <v>630</v>
      </c>
      <c r="N9" s="161">
        <v>830</v>
      </c>
      <c r="O9" s="161">
        <v>752</v>
      </c>
      <c r="P9" s="161">
        <v>64489</v>
      </c>
      <c r="Q9" s="161">
        <v>578</v>
      </c>
      <c r="R9" s="161">
        <v>788</v>
      </c>
      <c r="S9" s="161">
        <v>647</v>
      </c>
      <c r="T9" s="161">
        <v>98682</v>
      </c>
      <c r="V9" s="158"/>
      <c r="W9" s="158"/>
      <c r="X9" s="158"/>
      <c r="Y9" s="158"/>
      <c r="Z9" s="158"/>
      <c r="AA9" s="158"/>
      <c r="AB9" s="158"/>
      <c r="AC9" s="158"/>
    </row>
    <row r="10" spans="2:29" ht="13.5" x14ac:dyDescent="0.15">
      <c r="B10" s="160"/>
      <c r="C10" s="150">
        <v>22</v>
      </c>
      <c r="D10" s="165"/>
      <c r="E10" s="161">
        <v>651</v>
      </c>
      <c r="F10" s="161">
        <v>819</v>
      </c>
      <c r="G10" s="161">
        <v>721</v>
      </c>
      <c r="H10" s="161">
        <v>37439</v>
      </c>
      <c r="I10" s="163">
        <v>347</v>
      </c>
      <c r="J10" s="163">
        <v>557</v>
      </c>
      <c r="K10" s="163">
        <v>434</v>
      </c>
      <c r="L10" s="161">
        <v>74405</v>
      </c>
      <c r="M10" s="161">
        <v>735</v>
      </c>
      <c r="N10" s="161">
        <v>877</v>
      </c>
      <c r="O10" s="161">
        <v>770</v>
      </c>
      <c r="P10" s="161">
        <v>69103</v>
      </c>
      <c r="Q10" s="161">
        <v>600</v>
      </c>
      <c r="R10" s="161">
        <v>840</v>
      </c>
      <c r="S10" s="161">
        <v>702</v>
      </c>
      <c r="T10" s="165">
        <v>58375</v>
      </c>
      <c r="V10" s="158"/>
      <c r="W10" s="158"/>
      <c r="X10" s="158"/>
      <c r="Y10" s="158"/>
      <c r="Z10" s="158"/>
      <c r="AA10" s="158"/>
      <c r="AB10" s="158"/>
      <c r="AC10" s="158"/>
    </row>
    <row r="11" spans="2:29" x14ac:dyDescent="0.15">
      <c r="B11" s="153"/>
      <c r="C11" s="157">
        <v>23</v>
      </c>
      <c r="D11" s="166"/>
      <c r="E11" s="167">
        <v>682.5</v>
      </c>
      <c r="F11" s="167">
        <v>850.5</v>
      </c>
      <c r="G11" s="167">
        <v>778.10428226885949</v>
      </c>
      <c r="H11" s="167">
        <v>29582.1</v>
      </c>
      <c r="I11" s="167">
        <v>378</v>
      </c>
      <c r="J11" s="167">
        <v>603.75</v>
      </c>
      <c r="K11" s="167">
        <v>474.24190156464789</v>
      </c>
      <c r="L11" s="167">
        <v>37502.699999999997</v>
      </c>
      <c r="M11" s="167">
        <v>735</v>
      </c>
      <c r="N11" s="167">
        <v>924</v>
      </c>
      <c r="O11" s="167">
        <v>805.97481717205699</v>
      </c>
      <c r="P11" s="167">
        <v>66031.3</v>
      </c>
      <c r="Q11" s="167">
        <v>651</v>
      </c>
      <c r="R11" s="167">
        <v>871.5</v>
      </c>
      <c r="S11" s="167">
        <v>750.96520903691646</v>
      </c>
      <c r="T11" s="168">
        <v>67352.7</v>
      </c>
      <c r="V11" s="135"/>
      <c r="W11" s="135"/>
      <c r="X11" s="135"/>
      <c r="Y11" s="135"/>
      <c r="Z11" s="135"/>
    </row>
    <row r="12" spans="2:29" x14ac:dyDescent="0.15">
      <c r="B12" s="160" t="s">
        <v>372</v>
      </c>
      <c r="C12" s="150">
        <v>8</v>
      </c>
      <c r="D12" s="165" t="s">
        <v>373</v>
      </c>
      <c r="E12" s="163">
        <v>787.5</v>
      </c>
      <c r="F12" s="163">
        <v>840</v>
      </c>
      <c r="G12" s="163">
        <v>808.35942748649052</v>
      </c>
      <c r="H12" s="161">
        <v>2947.3</v>
      </c>
      <c r="I12" s="163">
        <v>530.25</v>
      </c>
      <c r="J12" s="163">
        <v>567</v>
      </c>
      <c r="K12" s="163">
        <v>552.4974958263773</v>
      </c>
      <c r="L12" s="161">
        <v>3114</v>
      </c>
      <c r="M12" s="161">
        <v>808.5</v>
      </c>
      <c r="N12" s="161">
        <v>924</v>
      </c>
      <c r="O12" s="161">
        <v>821.02074404251687</v>
      </c>
      <c r="P12" s="161">
        <v>6499.8</v>
      </c>
      <c r="Q12" s="161">
        <v>798</v>
      </c>
      <c r="R12" s="161">
        <v>840</v>
      </c>
      <c r="S12" s="161">
        <v>815.42967542503857</v>
      </c>
      <c r="T12" s="161">
        <v>7192.5</v>
      </c>
    </row>
    <row r="13" spans="2:29" x14ac:dyDescent="0.15">
      <c r="B13" s="160"/>
      <c r="C13" s="150">
        <v>9</v>
      </c>
      <c r="D13" s="165"/>
      <c r="E13" s="163">
        <v>745.5</v>
      </c>
      <c r="F13" s="163">
        <v>840</v>
      </c>
      <c r="G13" s="163">
        <v>794.02010968921331</v>
      </c>
      <c r="H13" s="161">
        <v>2502.9</v>
      </c>
      <c r="I13" s="163">
        <v>514.5</v>
      </c>
      <c r="J13" s="163">
        <v>603.75</v>
      </c>
      <c r="K13" s="163">
        <v>539.8249566724437</v>
      </c>
      <c r="L13" s="161">
        <v>4619.3999999999996</v>
      </c>
      <c r="M13" s="161">
        <v>787.5</v>
      </c>
      <c r="N13" s="161">
        <v>840</v>
      </c>
      <c r="O13" s="161">
        <v>808.86812230937096</v>
      </c>
      <c r="P13" s="161">
        <v>15074.3</v>
      </c>
      <c r="Q13" s="161">
        <v>787.5</v>
      </c>
      <c r="R13" s="161">
        <v>840</v>
      </c>
      <c r="S13" s="161">
        <v>797.35521844660195</v>
      </c>
      <c r="T13" s="165">
        <v>18771.2</v>
      </c>
    </row>
    <row r="14" spans="2:29" x14ac:dyDescent="0.15">
      <c r="B14" s="160"/>
      <c r="C14" s="150">
        <v>10</v>
      </c>
      <c r="D14" s="165"/>
      <c r="E14" s="163">
        <v>682.5</v>
      </c>
      <c r="F14" s="163">
        <v>787.5</v>
      </c>
      <c r="G14" s="163">
        <v>717.16189356700147</v>
      </c>
      <c r="H14" s="161">
        <v>3599.1</v>
      </c>
      <c r="I14" s="163">
        <v>451.5</v>
      </c>
      <c r="J14" s="163">
        <v>556.5</v>
      </c>
      <c r="K14" s="163">
        <v>489.21018629807691</v>
      </c>
      <c r="L14" s="161">
        <v>2760.5</v>
      </c>
      <c r="M14" s="161">
        <v>787.5</v>
      </c>
      <c r="N14" s="161">
        <v>787.5</v>
      </c>
      <c r="O14" s="161">
        <v>787.5</v>
      </c>
      <c r="P14" s="161">
        <v>4975.5</v>
      </c>
      <c r="Q14" s="161">
        <v>672</v>
      </c>
      <c r="R14" s="161">
        <v>787.5</v>
      </c>
      <c r="S14" s="161">
        <v>703.91280320451006</v>
      </c>
      <c r="T14" s="165">
        <v>3255.7</v>
      </c>
    </row>
    <row r="15" spans="2:29" x14ac:dyDescent="0.15">
      <c r="B15" s="160"/>
      <c r="C15" s="150">
        <v>11</v>
      </c>
      <c r="D15" s="165"/>
      <c r="E15" s="163">
        <v>714</v>
      </c>
      <c r="F15" s="163">
        <v>756</v>
      </c>
      <c r="G15" s="163">
        <v>737.78401029079282</v>
      </c>
      <c r="H15" s="161">
        <v>1671.8</v>
      </c>
      <c r="I15" s="163">
        <v>483</v>
      </c>
      <c r="J15" s="163">
        <v>483</v>
      </c>
      <c r="K15" s="163">
        <v>483.00000000000006</v>
      </c>
      <c r="L15" s="161">
        <v>1414.4</v>
      </c>
      <c r="M15" s="161">
        <v>745.5</v>
      </c>
      <c r="N15" s="161">
        <v>798</v>
      </c>
      <c r="O15" s="161">
        <v>773.67825993324004</v>
      </c>
      <c r="P15" s="161">
        <v>5434.3</v>
      </c>
      <c r="Q15" s="161">
        <v>682.5</v>
      </c>
      <c r="R15" s="161">
        <v>735</v>
      </c>
      <c r="S15" s="161">
        <v>694.84703849684149</v>
      </c>
      <c r="T15" s="165">
        <v>7388.8</v>
      </c>
    </row>
    <row r="16" spans="2:29" x14ac:dyDescent="0.15">
      <c r="B16" s="160"/>
      <c r="C16" s="150">
        <v>12</v>
      </c>
      <c r="D16" s="165"/>
      <c r="E16" s="163">
        <v>714</v>
      </c>
      <c r="F16" s="163">
        <v>756</v>
      </c>
      <c r="G16" s="163">
        <v>725.92891229224949</v>
      </c>
      <c r="H16" s="161">
        <v>3025</v>
      </c>
      <c r="I16" s="163">
        <v>441</v>
      </c>
      <c r="J16" s="163">
        <v>493.5</v>
      </c>
      <c r="K16" s="163">
        <v>485.64244316762426</v>
      </c>
      <c r="L16" s="161">
        <v>2581.4</v>
      </c>
      <c r="M16" s="161">
        <v>735</v>
      </c>
      <c r="N16" s="161">
        <v>787.5</v>
      </c>
      <c r="O16" s="161">
        <v>748.64642212868318</v>
      </c>
      <c r="P16" s="161">
        <v>6176.5</v>
      </c>
      <c r="Q16" s="161">
        <v>651</v>
      </c>
      <c r="R16" s="161">
        <v>714</v>
      </c>
      <c r="S16" s="161">
        <v>680.45058041722746</v>
      </c>
      <c r="T16" s="165">
        <v>8678</v>
      </c>
    </row>
    <row r="17" spans="2:26" x14ac:dyDescent="0.15">
      <c r="B17" s="160" t="s">
        <v>374</v>
      </c>
      <c r="C17" s="150">
        <v>1</v>
      </c>
      <c r="D17" s="165" t="s">
        <v>373</v>
      </c>
      <c r="E17" s="163">
        <v>714</v>
      </c>
      <c r="F17" s="163">
        <v>735</v>
      </c>
      <c r="G17" s="163">
        <v>725.29948865228357</v>
      </c>
      <c r="H17" s="161">
        <v>3245.9</v>
      </c>
      <c r="I17" s="555">
        <v>420</v>
      </c>
      <c r="J17" s="163">
        <v>483</v>
      </c>
      <c r="K17" s="163">
        <v>462.13264903276746</v>
      </c>
      <c r="L17" s="161">
        <v>1504.4</v>
      </c>
      <c r="M17" s="161">
        <v>735</v>
      </c>
      <c r="N17" s="161">
        <v>766.5</v>
      </c>
      <c r="O17" s="161">
        <v>743.03241044482354</v>
      </c>
      <c r="P17" s="161">
        <v>8392.4</v>
      </c>
      <c r="Q17" s="161">
        <v>630</v>
      </c>
      <c r="R17" s="161">
        <v>714</v>
      </c>
      <c r="S17" s="161">
        <v>673.52762846699636</v>
      </c>
      <c r="T17" s="165">
        <v>5081.2</v>
      </c>
    </row>
    <row r="18" spans="2:26" x14ac:dyDescent="0.15">
      <c r="B18" s="160"/>
      <c r="C18" s="150">
        <v>2</v>
      </c>
      <c r="D18" s="165"/>
      <c r="E18" s="163">
        <v>698.25</v>
      </c>
      <c r="F18" s="163">
        <v>735</v>
      </c>
      <c r="G18" s="163">
        <v>725.74165683013177</v>
      </c>
      <c r="H18" s="161">
        <v>1982.4</v>
      </c>
      <c r="I18" s="163">
        <v>409.5</v>
      </c>
      <c r="J18" s="163">
        <v>483</v>
      </c>
      <c r="K18" s="163">
        <v>421.60417535290969</v>
      </c>
      <c r="L18" s="161">
        <v>4055.5</v>
      </c>
      <c r="M18" s="161">
        <v>745.5</v>
      </c>
      <c r="N18" s="161">
        <v>745.5</v>
      </c>
      <c r="O18" s="161">
        <v>745.5</v>
      </c>
      <c r="P18" s="161">
        <v>4240</v>
      </c>
      <c r="Q18" s="161">
        <v>630</v>
      </c>
      <c r="R18" s="161">
        <v>721.35</v>
      </c>
      <c r="S18" s="161">
        <v>655.515022021812</v>
      </c>
      <c r="T18" s="165">
        <v>2711.3</v>
      </c>
    </row>
    <row r="19" spans="2:26" x14ac:dyDescent="0.15">
      <c r="B19" s="160"/>
      <c r="C19" s="150">
        <v>3</v>
      </c>
      <c r="D19" s="165"/>
      <c r="E19" s="163">
        <v>582.75</v>
      </c>
      <c r="F19" s="163">
        <v>741.30000000000007</v>
      </c>
      <c r="G19" s="163">
        <v>683.27026587086277</v>
      </c>
      <c r="H19" s="161">
        <v>2457.5</v>
      </c>
      <c r="I19" s="163">
        <v>378</v>
      </c>
      <c r="J19" s="163">
        <v>483</v>
      </c>
      <c r="K19" s="163">
        <v>431.36171102131806</v>
      </c>
      <c r="L19" s="161">
        <v>2120.4</v>
      </c>
      <c r="M19" s="161">
        <v>735</v>
      </c>
      <c r="N19" s="161">
        <v>735</v>
      </c>
      <c r="O19" s="161">
        <v>735</v>
      </c>
      <c r="P19" s="161">
        <v>5879.1</v>
      </c>
      <c r="Q19" s="161">
        <v>630</v>
      </c>
      <c r="R19" s="161">
        <v>703.5</v>
      </c>
      <c r="S19" s="161">
        <v>678.93104425001582</v>
      </c>
      <c r="T19" s="165">
        <v>4197.1000000000004</v>
      </c>
    </row>
    <row r="20" spans="2:26" x14ac:dyDescent="0.15">
      <c r="B20" s="160"/>
      <c r="C20" s="150">
        <v>4</v>
      </c>
      <c r="D20" s="165"/>
      <c r="E20" s="163">
        <v>724.5</v>
      </c>
      <c r="F20" s="163">
        <v>724.5</v>
      </c>
      <c r="G20" s="163">
        <v>724.50000000000011</v>
      </c>
      <c r="H20" s="161">
        <v>1520.8</v>
      </c>
      <c r="I20" s="163">
        <v>399</v>
      </c>
      <c r="J20" s="163">
        <v>483</v>
      </c>
      <c r="K20" s="163">
        <v>436.44029235382311</v>
      </c>
      <c r="L20" s="161">
        <v>5245.5</v>
      </c>
      <c r="M20" s="161">
        <v>735</v>
      </c>
      <c r="N20" s="161">
        <v>735</v>
      </c>
      <c r="O20" s="161">
        <v>735</v>
      </c>
      <c r="P20" s="161">
        <v>3772.2</v>
      </c>
      <c r="Q20" s="161">
        <v>630</v>
      </c>
      <c r="R20" s="161">
        <v>703.5</v>
      </c>
      <c r="S20" s="161">
        <v>667.6349516211169</v>
      </c>
      <c r="T20" s="165">
        <v>3685.1</v>
      </c>
    </row>
    <row r="21" spans="2:26" x14ac:dyDescent="0.15">
      <c r="B21" s="160"/>
      <c r="C21" s="150">
        <v>5</v>
      </c>
      <c r="D21" s="165"/>
      <c r="E21" s="163">
        <v>630</v>
      </c>
      <c r="F21" s="163">
        <v>745.5</v>
      </c>
      <c r="G21" s="163">
        <v>693.88785433478188</v>
      </c>
      <c r="H21" s="165">
        <v>3616.5</v>
      </c>
      <c r="I21" s="163">
        <v>399</v>
      </c>
      <c r="J21" s="163">
        <v>496.65000000000003</v>
      </c>
      <c r="K21" s="163">
        <v>446.68055151898528</v>
      </c>
      <c r="L21" s="161">
        <v>18001.3</v>
      </c>
      <c r="M21" s="161">
        <v>661.5</v>
      </c>
      <c r="N21" s="161">
        <v>808.5</v>
      </c>
      <c r="O21" s="161">
        <v>735.62858503545363</v>
      </c>
      <c r="P21" s="161">
        <v>6338.1</v>
      </c>
      <c r="Q21" s="161">
        <v>630</v>
      </c>
      <c r="R21" s="161">
        <v>703.5</v>
      </c>
      <c r="S21" s="161">
        <v>668.73552911931836</v>
      </c>
      <c r="T21" s="165">
        <v>4984.8</v>
      </c>
    </row>
    <row r="22" spans="2:26" x14ac:dyDescent="0.15">
      <c r="B22" s="160"/>
      <c r="C22" s="150">
        <v>6</v>
      </c>
      <c r="D22" s="165"/>
      <c r="E22" s="163">
        <v>661.5</v>
      </c>
      <c r="F22" s="163">
        <v>735</v>
      </c>
      <c r="G22" s="163">
        <v>705.16705390334573</v>
      </c>
      <c r="H22" s="161">
        <v>1979.1</v>
      </c>
      <c r="I22" s="163">
        <v>378</v>
      </c>
      <c r="J22" s="163">
        <v>493.5</v>
      </c>
      <c r="K22" s="163">
        <v>444.96995253794103</v>
      </c>
      <c r="L22" s="161">
        <v>7855.8</v>
      </c>
      <c r="M22" s="161">
        <v>661.5</v>
      </c>
      <c r="N22" s="161">
        <v>777</v>
      </c>
      <c r="O22" s="161">
        <v>718.13593738983297</v>
      </c>
      <c r="P22" s="161">
        <v>5055.7</v>
      </c>
      <c r="Q22" s="161">
        <v>630</v>
      </c>
      <c r="R22" s="161">
        <v>682.5</v>
      </c>
      <c r="S22" s="165">
        <v>654.20302486541902</v>
      </c>
      <c r="T22" s="165">
        <v>7396.9</v>
      </c>
    </row>
    <row r="23" spans="2:26" x14ac:dyDescent="0.15">
      <c r="B23" s="160"/>
      <c r="C23" s="150">
        <v>7</v>
      </c>
      <c r="D23" s="165"/>
      <c r="E23" s="163">
        <v>609</v>
      </c>
      <c r="F23" s="163">
        <v>736.05000000000007</v>
      </c>
      <c r="G23" s="163">
        <v>690.66343076594853</v>
      </c>
      <c r="H23" s="161">
        <v>2281.8000000000002</v>
      </c>
      <c r="I23" s="163">
        <v>451.5</v>
      </c>
      <c r="J23" s="163">
        <v>451.5</v>
      </c>
      <c r="K23" s="163">
        <v>451.50000000000006</v>
      </c>
      <c r="L23" s="161">
        <v>5801.4</v>
      </c>
      <c r="M23" s="161">
        <v>735</v>
      </c>
      <c r="N23" s="161">
        <v>735</v>
      </c>
      <c r="O23" s="161">
        <v>734.99999999999989</v>
      </c>
      <c r="P23" s="161">
        <v>5636.4</v>
      </c>
      <c r="Q23" s="161">
        <v>630</v>
      </c>
      <c r="R23" s="161">
        <v>630</v>
      </c>
      <c r="S23" s="161">
        <v>630.00000000000011</v>
      </c>
      <c r="T23" s="165">
        <v>3220</v>
      </c>
    </row>
    <row r="24" spans="2:26" x14ac:dyDescent="0.15">
      <c r="B24" s="153"/>
      <c r="C24" s="157">
        <v>8</v>
      </c>
      <c r="D24" s="166"/>
      <c r="E24" s="175">
        <v>682.5</v>
      </c>
      <c r="F24" s="175">
        <v>682.5</v>
      </c>
      <c r="G24" s="175">
        <v>682.5</v>
      </c>
      <c r="H24" s="169">
        <v>1456.5</v>
      </c>
      <c r="I24" s="175">
        <v>451.5</v>
      </c>
      <c r="J24" s="175">
        <v>451.5</v>
      </c>
      <c r="K24" s="175">
        <v>451.5</v>
      </c>
      <c r="L24" s="169">
        <v>518.6</v>
      </c>
      <c r="M24" s="169">
        <v>714</v>
      </c>
      <c r="N24" s="169">
        <v>714</v>
      </c>
      <c r="O24" s="169">
        <v>714</v>
      </c>
      <c r="P24" s="169">
        <v>2994.4</v>
      </c>
      <c r="Q24" s="169">
        <v>609</v>
      </c>
      <c r="R24" s="169">
        <v>682.5</v>
      </c>
      <c r="S24" s="169">
        <v>631.23737373737367</v>
      </c>
      <c r="T24" s="166">
        <v>7355</v>
      </c>
    </row>
    <row r="25" spans="2:26" ht="13.5" customHeight="1" x14ac:dyDescent="0.15">
      <c r="B25" s="160"/>
      <c r="C25" s="556" t="s">
        <v>86</v>
      </c>
      <c r="D25" s="557"/>
      <c r="E25" s="717" t="s">
        <v>445</v>
      </c>
      <c r="F25" s="718"/>
      <c r="G25" s="718"/>
      <c r="H25" s="719"/>
      <c r="I25" s="717" t="s">
        <v>226</v>
      </c>
      <c r="J25" s="718"/>
      <c r="K25" s="718"/>
      <c r="L25" s="719"/>
      <c r="M25" s="717" t="s">
        <v>446</v>
      </c>
      <c r="N25" s="718"/>
      <c r="O25" s="718"/>
      <c r="P25" s="719"/>
      <c r="Q25" s="160"/>
      <c r="R25" s="135"/>
      <c r="S25" s="135"/>
      <c r="T25" s="135"/>
      <c r="V25" s="158"/>
      <c r="W25" s="158"/>
      <c r="X25" s="158"/>
      <c r="Y25" s="135"/>
      <c r="Z25" s="135"/>
    </row>
    <row r="26" spans="2:26" ht="13.5" x14ac:dyDescent="0.15">
      <c r="B26" s="153" t="s">
        <v>444</v>
      </c>
      <c r="C26" s="154"/>
      <c r="D26" s="154"/>
      <c r="E26" s="264" t="s">
        <v>136</v>
      </c>
      <c r="F26" s="264" t="s">
        <v>94</v>
      </c>
      <c r="G26" s="264" t="s">
        <v>174</v>
      </c>
      <c r="H26" s="264" t="s">
        <v>96</v>
      </c>
      <c r="I26" s="139" t="s">
        <v>136</v>
      </c>
      <c r="J26" s="264" t="s">
        <v>94</v>
      </c>
      <c r="K26" s="141" t="s">
        <v>174</v>
      </c>
      <c r="L26" s="264" t="s">
        <v>96</v>
      </c>
      <c r="M26" s="139" t="s">
        <v>136</v>
      </c>
      <c r="N26" s="264" t="s">
        <v>94</v>
      </c>
      <c r="O26" s="141" t="s">
        <v>174</v>
      </c>
      <c r="P26" s="264" t="s">
        <v>96</v>
      </c>
      <c r="Q26" s="160"/>
      <c r="R26" s="135"/>
      <c r="S26" s="135"/>
      <c r="T26" s="135"/>
      <c r="U26" s="135"/>
      <c r="V26" s="158"/>
      <c r="W26" s="158"/>
      <c r="X26" s="158"/>
      <c r="Y26" s="135"/>
      <c r="Z26" s="135"/>
    </row>
    <row r="27" spans="2:26" ht="13.5" x14ac:dyDescent="0.15">
      <c r="B27" s="160" t="s">
        <v>0</v>
      </c>
      <c r="C27" s="150">
        <v>20</v>
      </c>
      <c r="D27" s="136" t="s">
        <v>1</v>
      </c>
      <c r="E27" s="161">
        <v>473</v>
      </c>
      <c r="F27" s="161">
        <v>683</v>
      </c>
      <c r="G27" s="161">
        <v>610</v>
      </c>
      <c r="H27" s="161">
        <v>178640</v>
      </c>
      <c r="I27" s="163">
        <v>830</v>
      </c>
      <c r="J27" s="164">
        <v>945</v>
      </c>
      <c r="K27" s="163">
        <v>879</v>
      </c>
      <c r="L27" s="161">
        <v>3234</v>
      </c>
      <c r="M27" s="234" t="s">
        <v>265</v>
      </c>
      <c r="N27" s="150" t="s">
        <v>265</v>
      </c>
      <c r="O27" s="234" t="s">
        <v>265</v>
      </c>
      <c r="P27" s="161">
        <v>55397</v>
      </c>
      <c r="Q27" s="160"/>
      <c r="R27" s="135"/>
      <c r="S27" s="135"/>
      <c r="T27" s="135"/>
      <c r="U27" s="135"/>
      <c r="V27" s="158"/>
      <c r="W27" s="158"/>
      <c r="X27" s="158"/>
      <c r="Y27" s="135"/>
      <c r="Z27" s="135"/>
    </row>
    <row r="28" spans="2:26" ht="13.5" x14ac:dyDescent="0.15">
      <c r="B28" s="160"/>
      <c r="C28" s="150">
        <v>21</v>
      </c>
      <c r="D28" s="135"/>
      <c r="E28" s="161">
        <v>388</v>
      </c>
      <c r="F28" s="161">
        <v>557</v>
      </c>
      <c r="G28" s="161">
        <v>454</v>
      </c>
      <c r="H28" s="161">
        <v>229829</v>
      </c>
      <c r="I28" s="163">
        <v>756</v>
      </c>
      <c r="J28" s="164">
        <v>945</v>
      </c>
      <c r="K28" s="163">
        <v>803</v>
      </c>
      <c r="L28" s="135">
        <v>5391</v>
      </c>
      <c r="M28" s="234" t="s">
        <v>265</v>
      </c>
      <c r="N28" s="150" t="s">
        <v>265</v>
      </c>
      <c r="O28" s="234" t="s">
        <v>265</v>
      </c>
      <c r="P28" s="161">
        <v>47438</v>
      </c>
      <c r="Q28" s="160"/>
      <c r="R28" s="135"/>
      <c r="S28" s="135"/>
      <c r="T28" s="135"/>
      <c r="U28" s="135"/>
      <c r="V28" s="158"/>
      <c r="W28" s="158"/>
      <c r="X28" s="158"/>
      <c r="Y28" s="135"/>
      <c r="Z28" s="135"/>
    </row>
    <row r="29" spans="2:26" ht="13.5" x14ac:dyDescent="0.15">
      <c r="B29" s="160"/>
      <c r="C29" s="150">
        <v>22</v>
      </c>
      <c r="D29" s="165"/>
      <c r="E29" s="161">
        <v>357</v>
      </c>
      <c r="F29" s="161">
        <v>609</v>
      </c>
      <c r="G29" s="161">
        <v>437</v>
      </c>
      <c r="H29" s="161">
        <v>142431</v>
      </c>
      <c r="I29" s="163">
        <v>767</v>
      </c>
      <c r="J29" s="163">
        <v>945</v>
      </c>
      <c r="K29" s="163">
        <v>831</v>
      </c>
      <c r="L29" s="161">
        <v>4984</v>
      </c>
      <c r="M29" s="234" t="s">
        <v>265</v>
      </c>
      <c r="N29" s="234" t="s">
        <v>265</v>
      </c>
      <c r="O29" s="234" t="s">
        <v>265</v>
      </c>
      <c r="P29" s="165">
        <v>60258</v>
      </c>
      <c r="Q29" s="160"/>
      <c r="R29" s="135"/>
      <c r="S29" s="135"/>
      <c r="T29" s="135"/>
      <c r="U29" s="135"/>
      <c r="V29" s="158"/>
      <c r="W29" s="158"/>
      <c r="X29" s="158"/>
      <c r="Y29" s="135"/>
      <c r="Z29" s="135"/>
    </row>
    <row r="30" spans="2:26" x14ac:dyDescent="0.15">
      <c r="B30" s="153"/>
      <c r="C30" s="157">
        <v>23</v>
      </c>
      <c r="D30" s="166"/>
      <c r="E30" s="624">
        <v>410.55</v>
      </c>
      <c r="F30" s="624">
        <v>630</v>
      </c>
      <c r="G30" s="624">
        <v>522.7062229031726</v>
      </c>
      <c r="H30" s="624">
        <v>84152.200000000012</v>
      </c>
      <c r="I30" s="624">
        <v>787.5</v>
      </c>
      <c r="J30" s="624">
        <v>882</v>
      </c>
      <c r="K30" s="624">
        <v>835.51726726726724</v>
      </c>
      <c r="L30" s="624">
        <v>1050.9000000000001</v>
      </c>
      <c r="M30" s="625" t="s">
        <v>265</v>
      </c>
      <c r="N30" s="625" t="s">
        <v>265</v>
      </c>
      <c r="O30" s="625" t="s">
        <v>265</v>
      </c>
      <c r="P30" s="626">
        <v>143559.5</v>
      </c>
      <c r="Q30" s="135"/>
      <c r="R30" s="135"/>
      <c r="S30" s="135"/>
      <c r="T30" s="247"/>
      <c r="U30" s="135"/>
      <c r="V30" s="135"/>
      <c r="W30" s="135"/>
      <c r="X30" s="135"/>
      <c r="Y30" s="135"/>
      <c r="Z30" s="135"/>
    </row>
    <row r="31" spans="2:26" x14ac:dyDescent="0.15">
      <c r="B31" s="160" t="s">
        <v>372</v>
      </c>
      <c r="C31" s="150">
        <v>8</v>
      </c>
      <c r="D31" s="165" t="s">
        <v>373</v>
      </c>
      <c r="E31" s="163">
        <v>556.5</v>
      </c>
      <c r="F31" s="163">
        <v>609</v>
      </c>
      <c r="G31" s="163">
        <v>572.62521214406945</v>
      </c>
      <c r="H31" s="161">
        <v>2474</v>
      </c>
      <c r="I31" s="233">
        <v>787.5</v>
      </c>
      <c r="J31" s="233">
        <v>840</v>
      </c>
      <c r="K31" s="233">
        <v>809.24356223175971</v>
      </c>
      <c r="L31" s="233">
        <v>93.2</v>
      </c>
      <c r="M31" s="236">
        <v>0</v>
      </c>
      <c r="N31" s="236">
        <v>0</v>
      </c>
      <c r="O31" s="236">
        <v>0</v>
      </c>
      <c r="P31" s="251">
        <v>2819.7</v>
      </c>
      <c r="Q31" s="135"/>
      <c r="R31" s="135"/>
      <c r="S31" s="135"/>
      <c r="T31" s="247"/>
      <c r="U31" s="135"/>
    </row>
    <row r="32" spans="2:26" x14ac:dyDescent="0.15">
      <c r="B32" s="160"/>
      <c r="C32" s="150">
        <v>9</v>
      </c>
      <c r="D32" s="165"/>
      <c r="E32" s="163">
        <v>556.5</v>
      </c>
      <c r="F32" s="163">
        <v>630</v>
      </c>
      <c r="G32" s="163">
        <v>582.6894915254237</v>
      </c>
      <c r="H32" s="161">
        <v>6752.5</v>
      </c>
      <c r="I32" s="236">
        <v>0</v>
      </c>
      <c r="J32" s="236">
        <v>0</v>
      </c>
      <c r="K32" s="236">
        <v>0</v>
      </c>
      <c r="L32" s="233">
        <v>127.5</v>
      </c>
      <c r="M32" s="236">
        <v>0</v>
      </c>
      <c r="N32" s="236">
        <v>0</v>
      </c>
      <c r="O32" s="236">
        <v>0</v>
      </c>
      <c r="P32" s="251">
        <v>3798.7</v>
      </c>
      <c r="Q32" s="135"/>
      <c r="R32" s="135"/>
      <c r="S32" s="135"/>
      <c r="T32" s="135"/>
      <c r="U32" s="135"/>
    </row>
    <row r="33" spans="2:20" x14ac:dyDescent="0.15">
      <c r="B33" s="160"/>
      <c r="C33" s="150">
        <v>10</v>
      </c>
      <c r="D33" s="165"/>
      <c r="E33" s="163">
        <v>483</v>
      </c>
      <c r="F33" s="163">
        <v>546</v>
      </c>
      <c r="G33" s="163">
        <v>512.86447072381065</v>
      </c>
      <c r="H33" s="161">
        <v>4756.8</v>
      </c>
      <c r="I33" s="233">
        <v>840</v>
      </c>
      <c r="J33" s="233">
        <v>840</v>
      </c>
      <c r="K33" s="233">
        <v>840</v>
      </c>
      <c r="L33" s="233">
        <v>49</v>
      </c>
      <c r="M33" s="236">
        <v>0</v>
      </c>
      <c r="N33" s="236">
        <v>0</v>
      </c>
      <c r="O33" s="236">
        <v>0</v>
      </c>
      <c r="P33" s="251">
        <v>4400</v>
      </c>
      <c r="Q33" s="135"/>
      <c r="R33" s="135"/>
      <c r="S33" s="135"/>
      <c r="T33" s="135"/>
    </row>
    <row r="34" spans="2:20" x14ac:dyDescent="0.15">
      <c r="B34" s="160"/>
      <c r="C34" s="150">
        <v>11</v>
      </c>
      <c r="D34" s="165"/>
      <c r="E34" s="163">
        <v>493.5</v>
      </c>
      <c r="F34" s="163">
        <v>525</v>
      </c>
      <c r="G34" s="163">
        <v>503.36109711021498</v>
      </c>
      <c r="H34" s="161">
        <v>7257.8</v>
      </c>
      <c r="I34" s="236">
        <v>0</v>
      </c>
      <c r="J34" s="236">
        <v>0</v>
      </c>
      <c r="K34" s="236">
        <v>0</v>
      </c>
      <c r="L34" s="233">
        <v>56.5</v>
      </c>
      <c r="M34" s="236">
        <v>0</v>
      </c>
      <c r="N34" s="236">
        <v>0</v>
      </c>
      <c r="O34" s="236">
        <v>0</v>
      </c>
      <c r="P34" s="251">
        <v>4394.3</v>
      </c>
      <c r="Q34" s="135"/>
      <c r="R34" s="135"/>
      <c r="S34" s="135"/>
      <c r="T34" s="135"/>
    </row>
    <row r="35" spans="2:20" x14ac:dyDescent="0.15">
      <c r="B35" s="160"/>
      <c r="C35" s="150">
        <v>12</v>
      </c>
      <c r="D35" s="165"/>
      <c r="E35" s="163">
        <v>471.45000000000005</v>
      </c>
      <c r="F35" s="163">
        <v>525</v>
      </c>
      <c r="G35" s="163">
        <v>501.13480885311867</v>
      </c>
      <c r="H35" s="161">
        <v>1760.3</v>
      </c>
      <c r="I35" s="233">
        <v>840</v>
      </c>
      <c r="J35" s="233">
        <v>840</v>
      </c>
      <c r="K35" s="233">
        <v>840</v>
      </c>
      <c r="L35" s="233">
        <v>99.7</v>
      </c>
      <c r="M35" s="236">
        <v>0</v>
      </c>
      <c r="N35" s="236">
        <v>0</v>
      </c>
      <c r="O35" s="236">
        <v>0</v>
      </c>
      <c r="P35" s="251">
        <v>5332.2</v>
      </c>
      <c r="Q35" s="135"/>
      <c r="R35" s="135"/>
      <c r="S35" s="135"/>
      <c r="T35" s="135"/>
    </row>
    <row r="36" spans="2:20" x14ac:dyDescent="0.15">
      <c r="B36" s="160" t="s">
        <v>374</v>
      </c>
      <c r="C36" s="150">
        <v>1</v>
      </c>
      <c r="D36" s="165" t="s">
        <v>373</v>
      </c>
      <c r="E36" s="163">
        <v>462</v>
      </c>
      <c r="F36" s="163">
        <v>519.75</v>
      </c>
      <c r="G36" s="163">
        <v>478.05483480366712</v>
      </c>
      <c r="H36" s="161">
        <v>4020.1</v>
      </c>
      <c r="I36" s="236">
        <v>0</v>
      </c>
      <c r="J36" s="236">
        <v>0</v>
      </c>
      <c r="K36" s="236">
        <v>0</v>
      </c>
      <c r="L36" s="236">
        <v>0</v>
      </c>
      <c r="M36" s="236">
        <v>0</v>
      </c>
      <c r="N36" s="236">
        <v>0</v>
      </c>
      <c r="O36" s="236">
        <v>0</v>
      </c>
      <c r="P36" s="251">
        <v>6390.6</v>
      </c>
      <c r="Q36" s="135"/>
      <c r="R36" s="135"/>
      <c r="S36" s="135"/>
      <c r="T36" s="135"/>
    </row>
    <row r="37" spans="2:20" x14ac:dyDescent="0.15">
      <c r="B37" s="160"/>
      <c r="C37" s="150">
        <v>2</v>
      </c>
      <c r="D37" s="165"/>
      <c r="E37" s="163">
        <v>420</v>
      </c>
      <c r="F37" s="163">
        <v>504</v>
      </c>
      <c r="G37" s="163">
        <v>452.48772333416883</v>
      </c>
      <c r="H37" s="161">
        <v>12735.8</v>
      </c>
      <c r="I37" s="233">
        <v>840</v>
      </c>
      <c r="J37" s="233">
        <v>840</v>
      </c>
      <c r="K37" s="233">
        <v>840</v>
      </c>
      <c r="L37" s="233">
        <v>442.1</v>
      </c>
      <c r="M37" s="236">
        <v>0</v>
      </c>
      <c r="N37" s="236">
        <v>0</v>
      </c>
      <c r="O37" s="236">
        <v>0</v>
      </c>
      <c r="P37" s="233">
        <v>7487.8</v>
      </c>
      <c r="Q37" s="135"/>
      <c r="R37" s="135"/>
      <c r="S37" s="135"/>
      <c r="T37" s="135"/>
    </row>
    <row r="38" spans="2:20" x14ac:dyDescent="0.15">
      <c r="B38" s="160"/>
      <c r="C38" s="150">
        <v>3</v>
      </c>
      <c r="D38" s="165"/>
      <c r="E38" s="163">
        <v>420</v>
      </c>
      <c r="F38" s="163">
        <v>506.1</v>
      </c>
      <c r="G38" s="163">
        <v>457.48718281523782</v>
      </c>
      <c r="H38" s="161">
        <v>6981.1</v>
      </c>
      <c r="I38" s="233">
        <v>787.5</v>
      </c>
      <c r="J38" s="233">
        <v>840</v>
      </c>
      <c r="K38" s="233">
        <v>797.90246088657113</v>
      </c>
      <c r="L38" s="233">
        <v>629</v>
      </c>
      <c r="M38" s="236">
        <v>0</v>
      </c>
      <c r="N38" s="236">
        <v>0</v>
      </c>
      <c r="O38" s="236">
        <v>0</v>
      </c>
      <c r="P38" s="251">
        <v>5245.7</v>
      </c>
      <c r="Q38" s="135"/>
      <c r="R38" s="135"/>
      <c r="S38" s="135"/>
      <c r="T38" s="135"/>
    </row>
    <row r="39" spans="2:20" x14ac:dyDescent="0.15">
      <c r="B39" s="160"/>
      <c r="C39" s="150">
        <v>4</v>
      </c>
      <c r="D39" s="165"/>
      <c r="E39" s="163">
        <v>430.5</v>
      </c>
      <c r="F39" s="163">
        <v>493.5</v>
      </c>
      <c r="G39" s="163">
        <v>464.34230513096981</v>
      </c>
      <c r="H39" s="161">
        <v>10915</v>
      </c>
      <c r="I39" s="233">
        <v>787.5</v>
      </c>
      <c r="J39" s="233">
        <v>787.5</v>
      </c>
      <c r="K39" s="233">
        <v>787.5</v>
      </c>
      <c r="L39" s="233">
        <v>454.4</v>
      </c>
      <c r="M39" s="236">
        <v>0</v>
      </c>
      <c r="N39" s="236">
        <v>0</v>
      </c>
      <c r="O39" s="236">
        <v>0</v>
      </c>
      <c r="P39" s="233">
        <v>5014.7</v>
      </c>
      <c r="Q39" s="135"/>
      <c r="R39" s="135"/>
      <c r="S39" s="135"/>
      <c r="T39" s="135"/>
    </row>
    <row r="40" spans="2:20" x14ac:dyDescent="0.15">
      <c r="B40" s="160"/>
      <c r="C40" s="150">
        <v>5</v>
      </c>
      <c r="D40" s="165"/>
      <c r="E40" s="163">
        <v>441</v>
      </c>
      <c r="F40" s="163">
        <v>504</v>
      </c>
      <c r="G40" s="163">
        <v>468.70380692643937</v>
      </c>
      <c r="H40" s="161">
        <v>38421.199999999997</v>
      </c>
      <c r="I40" s="233">
        <v>840</v>
      </c>
      <c r="J40" s="233">
        <v>840</v>
      </c>
      <c r="K40" s="233">
        <v>840</v>
      </c>
      <c r="L40" s="233">
        <v>337.3</v>
      </c>
      <c r="M40" s="236">
        <v>0</v>
      </c>
      <c r="N40" s="236">
        <v>0</v>
      </c>
      <c r="O40" s="236">
        <v>0</v>
      </c>
      <c r="P40" s="251">
        <v>4938.3</v>
      </c>
      <c r="Q40" s="135"/>
      <c r="R40" s="135"/>
      <c r="S40" s="135"/>
      <c r="T40" s="135"/>
    </row>
    <row r="41" spans="2:20" x14ac:dyDescent="0.15">
      <c r="B41" s="160"/>
      <c r="C41" s="150">
        <v>6</v>
      </c>
      <c r="D41" s="165"/>
      <c r="E41" s="163">
        <v>441</v>
      </c>
      <c r="F41" s="163">
        <v>504</v>
      </c>
      <c r="G41" s="163">
        <v>470.52317576870144</v>
      </c>
      <c r="H41" s="161">
        <v>29848.799999999999</v>
      </c>
      <c r="I41" s="233">
        <v>840</v>
      </c>
      <c r="J41" s="233">
        <v>840</v>
      </c>
      <c r="K41" s="233">
        <v>840</v>
      </c>
      <c r="L41" s="233">
        <v>281.89999999999998</v>
      </c>
      <c r="M41" s="236">
        <v>0</v>
      </c>
      <c r="N41" s="236">
        <v>0</v>
      </c>
      <c r="O41" s="236">
        <v>0</v>
      </c>
      <c r="P41" s="251">
        <v>5445.5</v>
      </c>
      <c r="Q41" s="135"/>
      <c r="R41" s="135"/>
      <c r="S41" s="135"/>
      <c r="T41" s="135"/>
    </row>
    <row r="42" spans="2:20" x14ac:dyDescent="0.15">
      <c r="B42" s="160"/>
      <c r="C42" s="150">
        <v>7</v>
      </c>
      <c r="D42" s="165"/>
      <c r="E42" s="163">
        <v>441</v>
      </c>
      <c r="F42" s="163">
        <v>504</v>
      </c>
      <c r="G42" s="163">
        <v>462.84597246314013</v>
      </c>
      <c r="H42" s="161">
        <v>20743.599999999999</v>
      </c>
      <c r="I42" s="233">
        <v>840</v>
      </c>
      <c r="J42" s="233">
        <v>840</v>
      </c>
      <c r="K42" s="233">
        <v>840</v>
      </c>
      <c r="L42" s="233">
        <v>247.3</v>
      </c>
      <c r="M42" s="236">
        <v>0</v>
      </c>
      <c r="N42" s="236">
        <v>0</v>
      </c>
      <c r="O42" s="236">
        <v>0</v>
      </c>
      <c r="P42" s="251">
        <v>4198</v>
      </c>
      <c r="Q42" s="135"/>
      <c r="R42" s="135"/>
      <c r="S42" s="135"/>
      <c r="T42" s="135"/>
    </row>
    <row r="43" spans="2:20" x14ac:dyDescent="0.15">
      <c r="B43" s="153"/>
      <c r="C43" s="157">
        <v>8</v>
      </c>
      <c r="D43" s="166"/>
      <c r="E43" s="175">
        <v>441</v>
      </c>
      <c r="F43" s="175">
        <v>504</v>
      </c>
      <c r="G43" s="175">
        <v>459.55052300716193</v>
      </c>
      <c r="H43" s="169">
        <v>6910.2</v>
      </c>
      <c r="I43" s="242">
        <v>840</v>
      </c>
      <c r="J43" s="242">
        <v>840</v>
      </c>
      <c r="K43" s="242">
        <v>840</v>
      </c>
      <c r="L43" s="242">
        <v>211.7</v>
      </c>
      <c r="M43" s="238">
        <v>0</v>
      </c>
      <c r="N43" s="238">
        <v>0</v>
      </c>
      <c r="O43" s="238">
        <v>0</v>
      </c>
      <c r="P43" s="471">
        <v>6454.4</v>
      </c>
      <c r="Q43" s="135"/>
      <c r="R43" s="135"/>
      <c r="S43" s="135"/>
      <c r="T43" s="135"/>
    </row>
    <row r="44" spans="2:20" s="135" customFormat="1" ht="6.75" customHeight="1" x14ac:dyDescent="0.15">
      <c r="G44" s="164"/>
      <c r="H44" s="164"/>
      <c r="I44" s="164"/>
      <c r="J44" s="164"/>
      <c r="K44" s="164"/>
      <c r="L44" s="164"/>
      <c r="M44" s="164"/>
      <c r="N44" s="164"/>
      <c r="O44" s="164"/>
      <c r="P44" s="164"/>
    </row>
    <row r="45" spans="2:20" ht="12.75" customHeight="1" x14ac:dyDescent="0.15">
      <c r="B45" s="137" t="s">
        <v>447</v>
      </c>
      <c r="C45" s="136" t="s">
        <v>448</v>
      </c>
    </row>
    <row r="46" spans="2:20" ht="12.75" customHeight="1" x14ac:dyDescent="0.15">
      <c r="B46" s="176">
        <v>2</v>
      </c>
      <c r="C46" s="136" t="s">
        <v>390</v>
      </c>
    </row>
  </sheetData>
  <mergeCells count="7">
    <mergeCell ref="E6:H6"/>
    <mergeCell ref="I6:L6"/>
    <mergeCell ref="M6:P6"/>
    <mergeCell ref="Q6:T6"/>
    <mergeCell ref="E25:H25"/>
    <mergeCell ref="I25:L25"/>
    <mergeCell ref="M25:P2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6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36" customWidth="1"/>
    <col min="2" max="2" width="5.25" style="136" customWidth="1"/>
    <col min="3" max="3" width="3.5" style="136" customWidth="1"/>
    <col min="4" max="4" width="5.625" style="136" customWidth="1"/>
    <col min="5" max="5" width="5.5" style="136" customWidth="1"/>
    <col min="6" max="7" width="5.875" style="136" customWidth="1"/>
    <col min="8" max="8" width="7.875" style="136" customWidth="1"/>
    <col min="9" max="9" width="5.5" style="136" customWidth="1"/>
    <col min="10" max="11" width="5.875" style="136" customWidth="1"/>
    <col min="12" max="12" width="7.875" style="136" customWidth="1"/>
    <col min="13" max="13" width="5.5" style="136" customWidth="1"/>
    <col min="14" max="15" width="5.875" style="136" customWidth="1"/>
    <col min="16" max="16" width="7.875" style="136" customWidth="1"/>
    <col min="17" max="17" width="5.5" style="136" customWidth="1"/>
    <col min="18" max="19" width="5.875" style="136" customWidth="1"/>
    <col min="20" max="20" width="7.875" style="136" customWidth="1"/>
    <col min="21" max="21" width="5.25" style="136" customWidth="1"/>
    <col min="22" max="23" width="5.875" style="136" customWidth="1"/>
    <col min="24" max="24" width="7.875" style="136" customWidth="1"/>
    <col min="25" max="25" width="7.5" style="136"/>
    <col min="26" max="31" width="8.875" style="136" customWidth="1"/>
    <col min="32" max="16384" width="7.5" style="136"/>
  </cols>
  <sheetData>
    <row r="1" spans="2:46" ht="5.25" customHeight="1" x14ac:dyDescent="0.15"/>
    <row r="2" spans="2:46" ht="5.25" customHeight="1" x14ac:dyDescent="0.15"/>
    <row r="3" spans="2:46" x14ac:dyDescent="0.15">
      <c r="B3" s="136" t="s">
        <v>449</v>
      </c>
    </row>
    <row r="4" spans="2:46" ht="8.25" customHeight="1" x14ac:dyDescent="0.15">
      <c r="X4" s="137" t="s">
        <v>224</v>
      </c>
    </row>
    <row r="5" spans="2:46" ht="6" customHeight="1" x14ac:dyDescent="0.15"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2:46" ht="12.75" customHeight="1" x14ac:dyDescent="0.15">
      <c r="B6" s="160"/>
      <c r="C6" s="171" t="s">
        <v>86</v>
      </c>
      <c r="D6" s="232"/>
      <c r="E6" s="160" t="s">
        <v>239</v>
      </c>
      <c r="I6" s="160" t="s">
        <v>240</v>
      </c>
      <c r="M6" s="160" t="s">
        <v>450</v>
      </c>
      <c r="N6" s="281"/>
      <c r="O6" s="281"/>
      <c r="P6" s="281"/>
      <c r="Q6" s="221" t="s">
        <v>451</v>
      </c>
      <c r="R6" s="222"/>
      <c r="S6" s="222"/>
      <c r="T6" s="223"/>
      <c r="U6" s="138" t="s">
        <v>452</v>
      </c>
      <c r="V6" s="281"/>
      <c r="W6" s="281"/>
      <c r="X6" s="159"/>
      <c r="Z6" s="282"/>
      <c r="AA6" s="282"/>
      <c r="AB6" s="282"/>
      <c r="AC6" s="282"/>
      <c r="AD6" s="282"/>
      <c r="AE6" s="282"/>
      <c r="AF6" s="282"/>
      <c r="AG6" s="282"/>
      <c r="AH6" s="282"/>
      <c r="AI6" s="282"/>
    </row>
    <row r="7" spans="2:46" ht="5.25" customHeight="1" x14ac:dyDescent="0.15">
      <c r="B7" s="160"/>
      <c r="C7" s="153"/>
      <c r="D7" s="166"/>
      <c r="E7" s="160"/>
      <c r="F7" s="135"/>
      <c r="G7" s="135"/>
      <c r="H7" s="135"/>
      <c r="I7" s="313"/>
      <c r="J7" s="314"/>
      <c r="K7" s="314"/>
      <c r="L7" s="314"/>
      <c r="M7" s="313"/>
      <c r="N7" s="314"/>
      <c r="O7" s="314"/>
      <c r="P7" s="314"/>
      <c r="Q7" s="313"/>
      <c r="R7" s="314"/>
      <c r="S7" s="314"/>
      <c r="T7" s="314"/>
      <c r="U7" s="313"/>
      <c r="V7" s="314"/>
      <c r="W7" s="314"/>
      <c r="X7" s="316"/>
      <c r="Z7" s="158"/>
      <c r="AA7" s="158"/>
      <c r="AB7" s="158"/>
      <c r="AC7" s="158"/>
      <c r="AD7" s="158"/>
      <c r="AE7" s="158"/>
      <c r="AF7" s="158"/>
      <c r="AG7" s="158"/>
      <c r="AH7" s="158"/>
      <c r="AI7" s="158"/>
    </row>
    <row r="8" spans="2:46" ht="13.5" x14ac:dyDescent="0.15">
      <c r="B8" s="509" t="s">
        <v>316</v>
      </c>
      <c r="C8" s="510"/>
      <c r="D8" s="511"/>
      <c r="E8" s="138" t="s">
        <v>93</v>
      </c>
      <c r="F8" s="301" t="s">
        <v>94</v>
      </c>
      <c r="G8" s="281" t="s">
        <v>95</v>
      </c>
      <c r="H8" s="301" t="s">
        <v>96</v>
      </c>
      <c r="I8" s="138" t="s">
        <v>93</v>
      </c>
      <c r="J8" s="301" t="s">
        <v>94</v>
      </c>
      <c r="K8" s="281" t="s">
        <v>95</v>
      </c>
      <c r="L8" s="301" t="s">
        <v>96</v>
      </c>
      <c r="M8" s="138" t="s">
        <v>93</v>
      </c>
      <c r="N8" s="301" t="s">
        <v>94</v>
      </c>
      <c r="O8" s="281" t="s">
        <v>95</v>
      </c>
      <c r="P8" s="301" t="s">
        <v>96</v>
      </c>
      <c r="Q8" s="138" t="s">
        <v>93</v>
      </c>
      <c r="R8" s="301" t="s">
        <v>94</v>
      </c>
      <c r="S8" s="281" t="s">
        <v>95</v>
      </c>
      <c r="T8" s="301" t="s">
        <v>96</v>
      </c>
      <c r="U8" s="138" t="s">
        <v>93</v>
      </c>
      <c r="V8" s="301" t="s">
        <v>94</v>
      </c>
      <c r="W8" s="281" t="s">
        <v>95</v>
      </c>
      <c r="X8" s="301" t="s">
        <v>96</v>
      </c>
      <c r="Z8" s="158"/>
      <c r="AA8" s="158"/>
      <c r="AB8" s="158"/>
      <c r="AC8" s="158"/>
      <c r="AD8" s="158"/>
      <c r="AE8" s="158"/>
      <c r="AF8" s="158"/>
      <c r="AG8" s="158"/>
      <c r="AH8" s="158"/>
      <c r="AI8" s="158"/>
    </row>
    <row r="9" spans="2:46" ht="13.5" x14ac:dyDescent="0.15">
      <c r="B9" s="153"/>
      <c r="C9" s="154"/>
      <c r="D9" s="154"/>
      <c r="E9" s="153"/>
      <c r="F9" s="169"/>
      <c r="G9" s="154" t="s">
        <v>97</v>
      </c>
      <c r="H9" s="169"/>
      <c r="I9" s="153"/>
      <c r="J9" s="169"/>
      <c r="K9" s="154" t="s">
        <v>97</v>
      </c>
      <c r="L9" s="169"/>
      <c r="M9" s="153"/>
      <c r="N9" s="169"/>
      <c r="O9" s="154" t="s">
        <v>97</v>
      </c>
      <c r="P9" s="169"/>
      <c r="Q9" s="153"/>
      <c r="R9" s="169"/>
      <c r="S9" s="154" t="s">
        <v>97</v>
      </c>
      <c r="T9" s="169"/>
      <c r="U9" s="153"/>
      <c r="V9" s="169"/>
      <c r="W9" s="154" t="s">
        <v>97</v>
      </c>
      <c r="X9" s="169"/>
      <c r="Z9" s="158"/>
      <c r="AA9" s="158"/>
      <c r="AB9" s="158"/>
      <c r="AC9" s="158"/>
      <c r="AD9" s="158"/>
      <c r="AE9" s="158"/>
      <c r="AF9" s="158"/>
      <c r="AG9" s="158"/>
      <c r="AH9" s="158"/>
      <c r="AI9" s="158"/>
    </row>
    <row r="10" spans="2:46" ht="13.5" x14ac:dyDescent="0.15">
      <c r="B10" s="138" t="s">
        <v>0</v>
      </c>
      <c r="C10" s="135">
        <v>21</v>
      </c>
      <c r="D10" s="281" t="s">
        <v>1</v>
      </c>
      <c r="E10" s="160">
        <v>609</v>
      </c>
      <c r="F10" s="161">
        <v>767</v>
      </c>
      <c r="G10" s="135">
        <v>675</v>
      </c>
      <c r="H10" s="161">
        <v>1426618</v>
      </c>
      <c r="I10" s="160">
        <v>735</v>
      </c>
      <c r="J10" s="161">
        <v>945</v>
      </c>
      <c r="K10" s="135">
        <v>813</v>
      </c>
      <c r="L10" s="161">
        <v>255393</v>
      </c>
      <c r="M10" s="160">
        <v>620</v>
      </c>
      <c r="N10" s="161">
        <v>788</v>
      </c>
      <c r="O10" s="135">
        <v>725</v>
      </c>
      <c r="P10" s="161">
        <v>18975</v>
      </c>
      <c r="Q10" s="160">
        <v>646</v>
      </c>
      <c r="R10" s="161">
        <v>819</v>
      </c>
      <c r="S10" s="135">
        <v>707</v>
      </c>
      <c r="T10" s="161">
        <v>504851</v>
      </c>
      <c r="U10" s="160">
        <v>473</v>
      </c>
      <c r="V10" s="161">
        <v>662</v>
      </c>
      <c r="W10" s="135">
        <v>546</v>
      </c>
      <c r="X10" s="161">
        <v>64862</v>
      </c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</row>
    <row r="11" spans="2:46" x14ac:dyDescent="0.15">
      <c r="B11" s="160"/>
      <c r="C11" s="135">
        <v>22</v>
      </c>
      <c r="D11" s="165"/>
      <c r="E11" s="161">
        <v>588</v>
      </c>
      <c r="F11" s="161">
        <v>756</v>
      </c>
      <c r="G11" s="161">
        <v>655</v>
      </c>
      <c r="H11" s="161">
        <v>1365136</v>
      </c>
      <c r="I11" s="161">
        <v>683</v>
      </c>
      <c r="J11" s="161">
        <v>924</v>
      </c>
      <c r="K11" s="161">
        <v>789</v>
      </c>
      <c r="L11" s="161">
        <v>346801</v>
      </c>
      <c r="M11" s="161">
        <v>600</v>
      </c>
      <c r="N11" s="161">
        <v>772</v>
      </c>
      <c r="O11" s="161">
        <v>689</v>
      </c>
      <c r="P11" s="161">
        <v>29817</v>
      </c>
      <c r="Q11" s="161">
        <v>641</v>
      </c>
      <c r="R11" s="161">
        <v>819</v>
      </c>
      <c r="S11" s="161">
        <v>693</v>
      </c>
      <c r="T11" s="161">
        <v>903441</v>
      </c>
      <c r="U11" s="161">
        <v>494</v>
      </c>
      <c r="V11" s="161">
        <v>589</v>
      </c>
      <c r="W11" s="161">
        <v>514</v>
      </c>
      <c r="X11" s="165">
        <v>115981</v>
      </c>
      <c r="Z11" s="135"/>
      <c r="AA11" s="135"/>
      <c r="AB11" s="135"/>
      <c r="AC11" s="135"/>
      <c r="AD11" s="135"/>
      <c r="AE11" s="135"/>
    </row>
    <row r="12" spans="2:46" ht="12.75" customHeight="1" x14ac:dyDescent="0.15">
      <c r="B12" s="153"/>
      <c r="C12" s="154">
        <v>23</v>
      </c>
      <c r="D12" s="166"/>
      <c r="E12" s="167">
        <v>580.02</v>
      </c>
      <c r="F12" s="167">
        <v>689.85</v>
      </c>
      <c r="G12" s="167">
        <v>641.05145319023006</v>
      </c>
      <c r="H12" s="167">
        <v>1310614.5</v>
      </c>
      <c r="I12" s="167">
        <v>672</v>
      </c>
      <c r="J12" s="167">
        <v>829.5</v>
      </c>
      <c r="K12" s="167">
        <v>752.80409366925414</v>
      </c>
      <c r="L12" s="167">
        <v>416207.59999999992</v>
      </c>
      <c r="M12" s="167">
        <v>583.06499999999994</v>
      </c>
      <c r="N12" s="167">
        <v>713.79</v>
      </c>
      <c r="O12" s="167">
        <v>639.89564385014137</v>
      </c>
      <c r="P12" s="167">
        <v>159131.69999999998</v>
      </c>
      <c r="Q12" s="167">
        <v>598.5</v>
      </c>
      <c r="R12" s="167">
        <v>735</v>
      </c>
      <c r="S12" s="167">
        <v>673.29989273380636</v>
      </c>
      <c r="T12" s="167">
        <v>1639756.5000000002</v>
      </c>
      <c r="U12" s="167">
        <v>467.25</v>
      </c>
      <c r="V12" s="167">
        <v>577.5</v>
      </c>
      <c r="W12" s="167">
        <v>510.66510116555651</v>
      </c>
      <c r="X12" s="168">
        <v>147422.6</v>
      </c>
      <c r="Z12" s="282"/>
      <c r="AA12" s="158"/>
      <c r="AB12" s="158"/>
      <c r="AC12" s="158"/>
      <c r="AD12" s="158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</row>
    <row r="13" spans="2:46" x14ac:dyDescent="0.15">
      <c r="B13" s="160" t="s">
        <v>372</v>
      </c>
      <c r="C13" s="135">
        <v>12</v>
      </c>
      <c r="D13" s="165" t="s">
        <v>404</v>
      </c>
      <c r="E13" s="161">
        <v>580.02</v>
      </c>
      <c r="F13" s="161">
        <v>649.95000000000005</v>
      </c>
      <c r="G13" s="161">
        <v>631.82082708108192</v>
      </c>
      <c r="H13" s="165">
        <v>105931.1</v>
      </c>
      <c r="I13" s="161">
        <v>672</v>
      </c>
      <c r="J13" s="161">
        <v>766.5</v>
      </c>
      <c r="K13" s="161">
        <v>717.8497380478633</v>
      </c>
      <c r="L13" s="161">
        <v>33211.4</v>
      </c>
      <c r="M13" s="163">
        <v>613.83000000000004</v>
      </c>
      <c r="N13" s="163">
        <v>682.5</v>
      </c>
      <c r="O13" s="163">
        <v>635.64665096719932</v>
      </c>
      <c r="P13" s="161">
        <v>17925.3</v>
      </c>
      <c r="Q13" s="163">
        <v>630</v>
      </c>
      <c r="R13" s="163">
        <v>693</v>
      </c>
      <c r="S13" s="163">
        <v>649.33888152968859</v>
      </c>
      <c r="T13" s="161">
        <v>124694.7</v>
      </c>
      <c r="U13" s="161">
        <v>467.25</v>
      </c>
      <c r="V13" s="161">
        <v>535.5</v>
      </c>
      <c r="W13" s="161">
        <v>503.26954546069271</v>
      </c>
      <c r="X13" s="165">
        <v>13614.7</v>
      </c>
      <c r="Z13" s="135"/>
      <c r="AA13" s="135"/>
      <c r="AB13" s="135"/>
      <c r="AC13" s="135"/>
      <c r="AD13" s="135"/>
      <c r="AE13" s="135"/>
      <c r="AF13" s="135"/>
      <c r="AG13" s="135"/>
      <c r="AH13" s="164"/>
      <c r="AI13" s="164"/>
      <c r="AJ13" s="164"/>
      <c r="AK13" s="135"/>
      <c r="AL13" s="164"/>
      <c r="AM13" s="164"/>
      <c r="AN13" s="164"/>
      <c r="AO13" s="135"/>
      <c r="AP13" s="135"/>
      <c r="AQ13" s="135"/>
      <c r="AR13" s="135"/>
      <c r="AS13" s="135"/>
      <c r="AT13" s="135"/>
    </row>
    <row r="14" spans="2:46" x14ac:dyDescent="0.15">
      <c r="B14" s="160" t="s">
        <v>374</v>
      </c>
      <c r="C14" s="135">
        <v>1</v>
      </c>
      <c r="D14" s="165" t="s">
        <v>404</v>
      </c>
      <c r="E14" s="161">
        <v>582.75</v>
      </c>
      <c r="F14" s="161">
        <v>651.31499999999994</v>
      </c>
      <c r="G14" s="161">
        <v>631.79330300758841</v>
      </c>
      <c r="H14" s="161">
        <v>98941.7</v>
      </c>
      <c r="I14" s="161">
        <v>672</v>
      </c>
      <c r="J14" s="161">
        <v>787.5</v>
      </c>
      <c r="K14" s="161">
        <v>721.01214241028288</v>
      </c>
      <c r="L14" s="161">
        <v>33907.200000000004</v>
      </c>
      <c r="M14" s="163">
        <v>609</v>
      </c>
      <c r="N14" s="163">
        <v>712.21500000000003</v>
      </c>
      <c r="O14" s="163">
        <v>641.0790323941286</v>
      </c>
      <c r="P14" s="161">
        <v>13315</v>
      </c>
      <c r="Q14" s="163">
        <v>630</v>
      </c>
      <c r="R14" s="163">
        <v>698.04</v>
      </c>
      <c r="S14" s="163">
        <v>661.97911826279676</v>
      </c>
      <c r="T14" s="161">
        <v>161992.69999999998</v>
      </c>
      <c r="U14" s="161">
        <v>451.5</v>
      </c>
      <c r="V14" s="161">
        <v>546</v>
      </c>
      <c r="W14" s="161">
        <v>489.71662571662586</v>
      </c>
      <c r="X14" s="165">
        <v>6847</v>
      </c>
      <c r="Z14" s="135"/>
      <c r="AA14" s="135"/>
      <c r="AB14" s="135"/>
      <c r="AC14" s="135"/>
      <c r="AD14" s="135"/>
      <c r="AE14" s="135"/>
      <c r="AF14" s="135"/>
      <c r="AG14" s="135"/>
      <c r="AH14" s="164"/>
      <c r="AI14" s="164"/>
      <c r="AJ14" s="164"/>
      <c r="AK14" s="135"/>
      <c r="AL14" s="164"/>
      <c r="AM14" s="164"/>
      <c r="AN14" s="164"/>
      <c r="AO14" s="135"/>
      <c r="AP14" s="135"/>
      <c r="AQ14" s="135"/>
      <c r="AR14" s="135"/>
      <c r="AS14" s="135"/>
      <c r="AT14" s="135"/>
    </row>
    <row r="15" spans="2:46" x14ac:dyDescent="0.15">
      <c r="B15" s="160"/>
      <c r="C15" s="135">
        <v>2</v>
      </c>
      <c r="D15" s="165"/>
      <c r="E15" s="161">
        <v>609</v>
      </c>
      <c r="F15" s="161">
        <v>672</v>
      </c>
      <c r="G15" s="161">
        <v>637.12415877288777</v>
      </c>
      <c r="H15" s="161">
        <v>119052.9</v>
      </c>
      <c r="I15" s="161">
        <v>682.5</v>
      </c>
      <c r="J15" s="161">
        <v>819</v>
      </c>
      <c r="K15" s="161">
        <v>741.25717785059419</v>
      </c>
      <c r="L15" s="161">
        <v>36531.300000000003</v>
      </c>
      <c r="M15" s="163">
        <v>601.23</v>
      </c>
      <c r="N15" s="163">
        <v>643.02</v>
      </c>
      <c r="O15" s="163">
        <v>636.01234555619681</v>
      </c>
      <c r="P15" s="161">
        <v>17542.900000000001</v>
      </c>
      <c r="Q15" s="163">
        <v>630</v>
      </c>
      <c r="R15" s="163">
        <v>703.5</v>
      </c>
      <c r="S15" s="163">
        <v>646.88964310248866</v>
      </c>
      <c r="T15" s="161">
        <v>136762.1</v>
      </c>
      <c r="U15" s="161">
        <v>451.5</v>
      </c>
      <c r="V15" s="161">
        <v>539.49</v>
      </c>
      <c r="W15" s="161">
        <v>485.6163090128756</v>
      </c>
      <c r="X15" s="165">
        <v>11141.9</v>
      </c>
      <c r="Z15" s="135"/>
      <c r="AA15" s="135"/>
      <c r="AB15" s="135"/>
      <c r="AC15" s="135"/>
      <c r="AD15" s="135"/>
      <c r="AE15" s="135"/>
      <c r="AF15" s="135"/>
      <c r="AG15" s="135"/>
      <c r="AH15" s="164"/>
      <c r="AI15" s="164"/>
      <c r="AJ15" s="164"/>
      <c r="AK15" s="135"/>
      <c r="AL15" s="164"/>
      <c r="AM15" s="164"/>
      <c r="AN15" s="164"/>
      <c r="AO15" s="135"/>
      <c r="AP15" s="135"/>
      <c r="AQ15" s="135"/>
      <c r="AR15" s="135"/>
      <c r="AS15" s="135"/>
      <c r="AT15" s="135"/>
    </row>
    <row r="16" spans="2:46" x14ac:dyDescent="0.15">
      <c r="B16" s="160"/>
      <c r="C16" s="135">
        <v>3</v>
      </c>
      <c r="D16" s="165"/>
      <c r="E16" s="161">
        <v>598.5</v>
      </c>
      <c r="F16" s="161">
        <v>672</v>
      </c>
      <c r="G16" s="161">
        <v>634.73847657260626</v>
      </c>
      <c r="H16" s="161">
        <v>105142.70000000001</v>
      </c>
      <c r="I16" s="161">
        <v>693</v>
      </c>
      <c r="J16" s="161">
        <v>819</v>
      </c>
      <c r="K16" s="161">
        <v>763.30220212634185</v>
      </c>
      <c r="L16" s="161">
        <v>26836.400000000001</v>
      </c>
      <c r="M16" s="163">
        <v>597.97500000000002</v>
      </c>
      <c r="N16" s="163">
        <v>664.33500000000004</v>
      </c>
      <c r="O16" s="163">
        <v>635.6937452827093</v>
      </c>
      <c r="P16" s="161">
        <v>20846.8</v>
      </c>
      <c r="Q16" s="163">
        <v>630</v>
      </c>
      <c r="R16" s="163">
        <v>693</v>
      </c>
      <c r="S16" s="163">
        <v>649.63714638435874</v>
      </c>
      <c r="T16" s="161">
        <v>94139.799999999988</v>
      </c>
      <c r="U16" s="161">
        <v>441</v>
      </c>
      <c r="V16" s="161">
        <v>567</v>
      </c>
      <c r="W16" s="161">
        <v>490.94423497607914</v>
      </c>
      <c r="X16" s="165">
        <v>11882.1</v>
      </c>
      <c r="Z16" s="135"/>
      <c r="AA16" s="135"/>
      <c r="AB16" s="135"/>
      <c r="AC16" s="135"/>
      <c r="AD16" s="135"/>
      <c r="AE16" s="135"/>
      <c r="AF16" s="135"/>
      <c r="AG16" s="135"/>
      <c r="AH16" s="164"/>
      <c r="AI16" s="164"/>
      <c r="AJ16" s="164"/>
      <c r="AK16" s="135"/>
      <c r="AL16" s="164"/>
      <c r="AM16" s="164"/>
      <c r="AN16" s="164"/>
      <c r="AO16" s="135"/>
      <c r="AP16" s="135"/>
      <c r="AQ16" s="135"/>
      <c r="AR16" s="135"/>
      <c r="AS16" s="135"/>
      <c r="AT16" s="135"/>
    </row>
    <row r="17" spans="2:46" x14ac:dyDescent="0.15">
      <c r="B17" s="160"/>
      <c r="C17" s="135">
        <v>4</v>
      </c>
      <c r="D17" s="165"/>
      <c r="E17" s="161">
        <v>598.5</v>
      </c>
      <c r="F17" s="161">
        <v>672</v>
      </c>
      <c r="G17" s="161">
        <v>634.15420756298045</v>
      </c>
      <c r="H17" s="161">
        <v>149521.9</v>
      </c>
      <c r="I17" s="161">
        <v>693</v>
      </c>
      <c r="J17" s="161">
        <v>819</v>
      </c>
      <c r="K17" s="161">
        <v>743.51297676604918</v>
      </c>
      <c r="L17" s="161">
        <v>46767.5</v>
      </c>
      <c r="M17" s="163">
        <v>603.75</v>
      </c>
      <c r="N17" s="163">
        <v>661.5</v>
      </c>
      <c r="O17" s="163">
        <v>632.11098619975394</v>
      </c>
      <c r="P17" s="161">
        <v>20238.8</v>
      </c>
      <c r="Q17" s="163">
        <v>630</v>
      </c>
      <c r="R17" s="163">
        <v>682.5</v>
      </c>
      <c r="S17" s="163">
        <v>650.4902424099439</v>
      </c>
      <c r="T17" s="161">
        <v>221577.40000000002</v>
      </c>
      <c r="U17" s="161">
        <v>462</v>
      </c>
      <c r="V17" s="161">
        <v>567</v>
      </c>
      <c r="W17" s="161">
        <v>481.06092478666397</v>
      </c>
      <c r="X17" s="165">
        <v>20286.099999999999</v>
      </c>
      <c r="Z17" s="135"/>
      <c r="AA17" s="135"/>
      <c r="AB17" s="135"/>
      <c r="AC17" s="135"/>
      <c r="AD17" s="135"/>
      <c r="AE17" s="135"/>
      <c r="AF17" s="135"/>
      <c r="AG17" s="135"/>
      <c r="AH17" s="164"/>
      <c r="AI17" s="164"/>
      <c r="AJ17" s="164"/>
      <c r="AK17" s="135"/>
      <c r="AL17" s="164"/>
      <c r="AM17" s="164"/>
      <c r="AN17" s="164"/>
      <c r="AO17" s="135"/>
      <c r="AP17" s="135"/>
      <c r="AQ17" s="135"/>
      <c r="AR17" s="135"/>
      <c r="AS17" s="135"/>
      <c r="AT17" s="135"/>
    </row>
    <row r="18" spans="2:46" x14ac:dyDescent="0.15">
      <c r="B18" s="160"/>
      <c r="C18" s="135">
        <v>5</v>
      </c>
      <c r="D18" s="165"/>
      <c r="E18" s="161">
        <v>588</v>
      </c>
      <c r="F18" s="161">
        <v>672</v>
      </c>
      <c r="G18" s="165">
        <v>635.47514303519188</v>
      </c>
      <c r="H18" s="161">
        <v>133058</v>
      </c>
      <c r="I18" s="161">
        <v>703.5</v>
      </c>
      <c r="J18" s="161">
        <v>840</v>
      </c>
      <c r="K18" s="161">
        <v>755.10514308988604</v>
      </c>
      <c r="L18" s="161">
        <v>33281.1</v>
      </c>
      <c r="M18" s="163">
        <v>603.01499999999999</v>
      </c>
      <c r="N18" s="163">
        <v>664.02</v>
      </c>
      <c r="O18" s="163">
        <v>635.99661475654227</v>
      </c>
      <c r="P18" s="161">
        <v>25353.7</v>
      </c>
      <c r="Q18" s="163">
        <v>630</v>
      </c>
      <c r="R18" s="163">
        <v>682.5</v>
      </c>
      <c r="S18" s="163">
        <v>656.26508918828358</v>
      </c>
      <c r="T18" s="161">
        <v>96792.2</v>
      </c>
      <c r="U18" s="161">
        <v>525</v>
      </c>
      <c r="V18" s="161">
        <v>603.75</v>
      </c>
      <c r="W18" s="161">
        <v>566.9789229369884</v>
      </c>
      <c r="X18" s="165">
        <v>21525.1</v>
      </c>
      <c r="Z18" s="135"/>
      <c r="AA18" s="135"/>
      <c r="AB18" s="135"/>
      <c r="AC18" s="135"/>
      <c r="AD18" s="135"/>
      <c r="AE18" s="135"/>
      <c r="AF18" s="135"/>
      <c r="AG18" s="135"/>
      <c r="AH18" s="164"/>
      <c r="AI18" s="164"/>
      <c r="AJ18" s="164"/>
      <c r="AK18" s="135"/>
      <c r="AL18" s="164"/>
      <c r="AM18" s="164"/>
      <c r="AN18" s="164"/>
      <c r="AO18" s="135"/>
      <c r="AP18" s="135"/>
      <c r="AQ18" s="135"/>
      <c r="AR18" s="135"/>
      <c r="AS18" s="135"/>
      <c r="AT18" s="135"/>
    </row>
    <row r="19" spans="2:46" x14ac:dyDescent="0.15">
      <c r="B19" s="160"/>
      <c r="C19" s="135">
        <v>6</v>
      </c>
      <c r="D19" s="165"/>
      <c r="E19" s="161">
        <v>598.5</v>
      </c>
      <c r="F19" s="161">
        <v>661.5</v>
      </c>
      <c r="G19" s="161">
        <v>633.23927570843205</v>
      </c>
      <c r="H19" s="161">
        <v>117201.9</v>
      </c>
      <c r="I19" s="161">
        <v>693</v>
      </c>
      <c r="J19" s="161">
        <v>840</v>
      </c>
      <c r="K19" s="161">
        <v>746.93668271698596</v>
      </c>
      <c r="L19" s="161">
        <v>31167.7</v>
      </c>
      <c r="M19" s="555">
        <v>588</v>
      </c>
      <c r="N19" s="163">
        <v>672</v>
      </c>
      <c r="O19" s="163">
        <v>634.39674622370308</v>
      </c>
      <c r="P19" s="161">
        <v>22465.1</v>
      </c>
      <c r="Q19" s="555">
        <v>630</v>
      </c>
      <c r="R19" s="163">
        <v>682.5</v>
      </c>
      <c r="S19" s="163">
        <v>654.89630534751905</v>
      </c>
      <c r="T19" s="161">
        <v>109584.5</v>
      </c>
      <c r="U19" s="161">
        <v>504</v>
      </c>
      <c r="V19" s="161">
        <v>603.75</v>
      </c>
      <c r="W19" s="161">
        <v>557.13322896859211</v>
      </c>
      <c r="X19" s="165">
        <v>17787.199999999997</v>
      </c>
      <c r="Z19" s="135"/>
      <c r="AA19" s="135"/>
      <c r="AB19" s="135"/>
      <c r="AC19" s="135"/>
      <c r="AD19" s="135"/>
      <c r="AE19" s="135"/>
      <c r="AF19" s="135"/>
      <c r="AG19" s="135"/>
      <c r="AH19" s="164"/>
      <c r="AI19" s="164"/>
      <c r="AJ19" s="164"/>
      <c r="AK19" s="135"/>
      <c r="AL19" s="164"/>
      <c r="AM19" s="164"/>
      <c r="AN19" s="164"/>
      <c r="AO19" s="135"/>
      <c r="AP19" s="135"/>
      <c r="AQ19" s="135"/>
      <c r="AR19" s="135"/>
      <c r="AS19" s="135"/>
      <c r="AT19" s="135"/>
    </row>
    <row r="20" spans="2:46" x14ac:dyDescent="0.15">
      <c r="B20" s="160"/>
      <c r="C20" s="135">
        <v>7</v>
      </c>
      <c r="D20" s="165"/>
      <c r="E20" s="161">
        <v>598.5</v>
      </c>
      <c r="F20" s="161">
        <v>651</v>
      </c>
      <c r="G20" s="161">
        <v>630.44847497526575</v>
      </c>
      <c r="H20" s="161">
        <v>117023.3</v>
      </c>
      <c r="I20" s="161">
        <v>682.5</v>
      </c>
      <c r="J20" s="161">
        <v>819</v>
      </c>
      <c r="K20" s="161">
        <v>740.94319743665449</v>
      </c>
      <c r="L20" s="161">
        <v>32954.1</v>
      </c>
      <c r="M20" s="163">
        <v>588</v>
      </c>
      <c r="N20" s="163">
        <v>672</v>
      </c>
      <c r="O20" s="163">
        <v>631.74985905851088</v>
      </c>
      <c r="P20" s="161">
        <v>25875.599999999999</v>
      </c>
      <c r="Q20" s="163">
        <v>630</v>
      </c>
      <c r="R20" s="163">
        <v>688.27499999999998</v>
      </c>
      <c r="S20" s="163">
        <v>654.81445290808597</v>
      </c>
      <c r="T20" s="161">
        <v>146035.79999999999</v>
      </c>
      <c r="U20" s="161">
        <v>483</v>
      </c>
      <c r="V20" s="161">
        <v>586.005</v>
      </c>
      <c r="W20" s="161">
        <v>537.78752495613776</v>
      </c>
      <c r="X20" s="165">
        <v>18127.400000000001</v>
      </c>
      <c r="Z20" s="135"/>
      <c r="AA20" s="135"/>
      <c r="AB20" s="135"/>
      <c r="AC20" s="135"/>
      <c r="AD20" s="135"/>
      <c r="AE20" s="135"/>
      <c r="AF20" s="135"/>
      <c r="AG20" s="135"/>
      <c r="AH20" s="164"/>
      <c r="AI20" s="164"/>
      <c r="AJ20" s="164"/>
      <c r="AK20" s="135"/>
      <c r="AL20" s="164"/>
      <c r="AM20" s="164"/>
      <c r="AN20" s="164"/>
      <c r="AO20" s="135"/>
      <c r="AP20" s="135"/>
      <c r="AQ20" s="135"/>
      <c r="AR20" s="135"/>
      <c r="AS20" s="135"/>
      <c r="AT20" s="135"/>
    </row>
    <row r="21" spans="2:46" x14ac:dyDescent="0.15">
      <c r="B21" s="153"/>
      <c r="C21" s="154">
        <v>8</v>
      </c>
      <c r="D21" s="166"/>
      <c r="E21" s="169">
        <v>598.5</v>
      </c>
      <c r="F21" s="169">
        <v>651.31499999999994</v>
      </c>
      <c r="G21" s="169">
        <v>632.46295218779096</v>
      </c>
      <c r="H21" s="169">
        <v>132332.29999999999</v>
      </c>
      <c r="I21" s="169">
        <v>682.5</v>
      </c>
      <c r="J21" s="169">
        <v>840</v>
      </c>
      <c r="K21" s="169">
        <v>738.9974288652727</v>
      </c>
      <c r="L21" s="169">
        <v>26022.400000000001</v>
      </c>
      <c r="M21" s="175">
        <v>588</v>
      </c>
      <c r="N21" s="175">
        <v>672</v>
      </c>
      <c r="O21" s="175">
        <v>635.33547295850644</v>
      </c>
      <c r="P21" s="169">
        <v>27199.300000000003</v>
      </c>
      <c r="Q21" s="175">
        <v>630</v>
      </c>
      <c r="R21" s="175">
        <v>682.5</v>
      </c>
      <c r="S21" s="175">
        <v>653.66424502231746</v>
      </c>
      <c r="T21" s="169">
        <v>148877.1</v>
      </c>
      <c r="U21" s="169">
        <v>462</v>
      </c>
      <c r="V21" s="169">
        <v>567</v>
      </c>
      <c r="W21" s="169">
        <v>509.96311319744058</v>
      </c>
      <c r="X21" s="166">
        <v>23157.599999999999</v>
      </c>
      <c r="Z21" s="135"/>
      <c r="AA21" s="135"/>
      <c r="AB21" s="135"/>
      <c r="AC21" s="135"/>
      <c r="AD21" s="135"/>
      <c r="AE21" s="135"/>
      <c r="AF21" s="135"/>
      <c r="AG21" s="135"/>
      <c r="AH21" s="164"/>
      <c r="AI21" s="164"/>
      <c r="AJ21" s="164"/>
      <c r="AK21" s="135"/>
      <c r="AL21" s="164"/>
      <c r="AM21" s="164"/>
      <c r="AN21" s="164"/>
      <c r="AO21" s="135"/>
      <c r="AP21" s="135"/>
      <c r="AQ21" s="135"/>
      <c r="AR21" s="135"/>
      <c r="AS21" s="135"/>
      <c r="AT21" s="135"/>
    </row>
    <row r="22" spans="2:46" x14ac:dyDescent="0.15">
      <c r="B22" s="160" t="s">
        <v>422</v>
      </c>
      <c r="C22" s="135"/>
      <c r="E22" s="160"/>
      <c r="F22" s="161"/>
      <c r="G22" s="135"/>
      <c r="H22" s="161"/>
      <c r="I22" s="160"/>
      <c r="J22" s="160"/>
      <c r="K22" s="161"/>
      <c r="L22" s="161"/>
      <c r="M22" s="160"/>
      <c r="N22" s="161"/>
      <c r="O22" s="135"/>
      <c r="P22" s="161"/>
      <c r="Q22" s="162"/>
      <c r="R22" s="163"/>
      <c r="S22" s="164"/>
      <c r="T22" s="161"/>
      <c r="U22" s="160"/>
      <c r="V22" s="161"/>
      <c r="W22" s="135"/>
      <c r="X22" s="161"/>
      <c r="Z22" s="135"/>
      <c r="AA22" s="135"/>
      <c r="AB22" s="135"/>
      <c r="AC22" s="135"/>
      <c r="AD22" s="135"/>
      <c r="AE22" s="135"/>
      <c r="AF22" s="135"/>
      <c r="AG22" s="135"/>
      <c r="AH22" s="164"/>
      <c r="AI22" s="164"/>
      <c r="AJ22" s="164"/>
      <c r="AK22" s="135"/>
      <c r="AL22" s="164"/>
      <c r="AM22" s="164"/>
      <c r="AN22" s="164"/>
      <c r="AO22" s="135"/>
      <c r="AP22" s="135"/>
      <c r="AQ22" s="135"/>
      <c r="AR22" s="135"/>
      <c r="AS22" s="135"/>
      <c r="AT22" s="135"/>
    </row>
    <row r="23" spans="2:46" x14ac:dyDescent="0.15">
      <c r="B23" s="160"/>
      <c r="C23" s="135"/>
      <c r="E23" s="160"/>
      <c r="F23" s="161"/>
      <c r="G23" s="135"/>
      <c r="H23" s="161"/>
      <c r="I23" s="160"/>
      <c r="J23" s="160"/>
      <c r="K23" s="161"/>
      <c r="L23" s="161"/>
      <c r="M23" s="160"/>
      <c r="N23" s="161"/>
      <c r="O23" s="135"/>
      <c r="P23" s="161"/>
      <c r="Q23" s="162"/>
      <c r="R23" s="163"/>
      <c r="S23" s="164"/>
      <c r="T23" s="161"/>
      <c r="U23" s="160"/>
      <c r="V23" s="161"/>
      <c r="W23" s="135"/>
      <c r="X23" s="161"/>
      <c r="Z23" s="135"/>
      <c r="AA23" s="135"/>
      <c r="AB23" s="135"/>
      <c r="AC23" s="135"/>
      <c r="AD23" s="135"/>
      <c r="AE23" s="135"/>
      <c r="AF23" s="135"/>
      <c r="AG23" s="135"/>
      <c r="AH23" s="164"/>
      <c r="AI23" s="164"/>
      <c r="AJ23" s="164"/>
      <c r="AK23" s="135"/>
      <c r="AL23" s="164"/>
      <c r="AM23" s="164"/>
      <c r="AN23" s="164"/>
      <c r="AO23" s="135"/>
      <c r="AP23" s="135"/>
      <c r="AQ23" s="135"/>
      <c r="AR23" s="135"/>
      <c r="AS23" s="135"/>
      <c r="AT23" s="135"/>
    </row>
    <row r="24" spans="2:46" x14ac:dyDescent="0.15">
      <c r="B24" s="302">
        <v>41122</v>
      </c>
      <c r="C24" s="288"/>
      <c r="D24" s="303">
        <v>41136</v>
      </c>
      <c r="E24" s="233">
        <v>598.5</v>
      </c>
      <c r="F24" s="233">
        <v>651.31499999999994</v>
      </c>
      <c r="G24" s="233">
        <v>636.05681888568836</v>
      </c>
      <c r="H24" s="161">
        <v>65739.3</v>
      </c>
      <c r="I24" s="233">
        <v>703.5</v>
      </c>
      <c r="J24" s="233">
        <v>840</v>
      </c>
      <c r="K24" s="233">
        <v>740.83910197457419</v>
      </c>
      <c r="L24" s="161">
        <v>12749.3</v>
      </c>
      <c r="M24" s="233">
        <v>598.5</v>
      </c>
      <c r="N24" s="233">
        <v>672</v>
      </c>
      <c r="O24" s="233">
        <v>639.29542806674704</v>
      </c>
      <c r="P24" s="161">
        <v>12370.1</v>
      </c>
      <c r="Q24" s="233">
        <v>630</v>
      </c>
      <c r="R24" s="233">
        <v>682.5</v>
      </c>
      <c r="S24" s="233">
        <v>653.29440405089645</v>
      </c>
      <c r="T24" s="161">
        <v>63545.9</v>
      </c>
      <c r="U24" s="233">
        <v>483</v>
      </c>
      <c r="V24" s="233">
        <v>567</v>
      </c>
      <c r="W24" s="233">
        <v>512.77405696139169</v>
      </c>
      <c r="X24" s="161">
        <v>13346.1</v>
      </c>
      <c r="Z24" s="135"/>
      <c r="AA24" s="135"/>
      <c r="AB24" s="135"/>
      <c r="AC24" s="135"/>
      <c r="AD24" s="135"/>
      <c r="AE24" s="135"/>
      <c r="AF24" s="135"/>
      <c r="AG24" s="135"/>
      <c r="AH24" s="164"/>
      <c r="AI24" s="164"/>
      <c r="AJ24" s="164"/>
      <c r="AK24" s="135"/>
      <c r="AL24" s="164"/>
      <c r="AM24" s="164"/>
      <c r="AN24" s="164"/>
      <c r="AO24" s="135"/>
      <c r="AP24" s="135"/>
      <c r="AQ24" s="135"/>
      <c r="AR24" s="135"/>
      <c r="AS24" s="135"/>
      <c r="AT24" s="135"/>
    </row>
    <row r="25" spans="2:46" x14ac:dyDescent="0.15">
      <c r="B25" s="302">
        <v>41137</v>
      </c>
      <c r="C25" s="288"/>
      <c r="D25" s="595">
        <v>41152</v>
      </c>
      <c r="E25" s="162">
        <v>598.5</v>
      </c>
      <c r="F25" s="162">
        <v>651</v>
      </c>
      <c r="G25" s="162">
        <v>628.29820460826227</v>
      </c>
      <c r="H25" s="161">
        <v>66593</v>
      </c>
      <c r="I25" s="162">
        <v>682.5</v>
      </c>
      <c r="J25" s="162">
        <v>840</v>
      </c>
      <c r="K25" s="163">
        <v>737.13400148884443</v>
      </c>
      <c r="L25" s="161">
        <v>13273.1</v>
      </c>
      <c r="M25" s="162">
        <v>588</v>
      </c>
      <c r="N25" s="162">
        <v>661.81499999999994</v>
      </c>
      <c r="O25" s="162">
        <v>632.01940235094185</v>
      </c>
      <c r="P25" s="161">
        <v>14829.2</v>
      </c>
      <c r="Q25" s="162">
        <v>630</v>
      </c>
      <c r="R25" s="163">
        <v>682.5</v>
      </c>
      <c r="S25" s="164">
        <v>653.97078846046622</v>
      </c>
      <c r="T25" s="161">
        <v>85331.199999999997</v>
      </c>
      <c r="U25" s="233">
        <v>462</v>
      </c>
      <c r="V25" s="233">
        <v>545.47500000000002</v>
      </c>
      <c r="W25" s="233">
        <v>503.96699926766746</v>
      </c>
      <c r="X25" s="161">
        <v>9811.5</v>
      </c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</row>
    <row r="26" spans="2:46" x14ac:dyDescent="0.15">
      <c r="B26" s="590"/>
      <c r="C26" s="292"/>
      <c r="D26" s="317"/>
      <c r="E26" s="242"/>
      <c r="F26" s="242"/>
      <c r="G26" s="242"/>
      <c r="H26" s="175"/>
      <c r="I26" s="242"/>
      <c r="J26" s="242"/>
      <c r="K26" s="242"/>
      <c r="L26" s="508"/>
      <c r="M26" s="242"/>
      <c r="N26" s="242"/>
      <c r="O26" s="242"/>
      <c r="P26" s="175"/>
      <c r="Q26" s="242"/>
      <c r="R26" s="242"/>
      <c r="S26" s="242"/>
      <c r="T26" s="175"/>
      <c r="U26" s="242"/>
      <c r="V26" s="242"/>
      <c r="W26" s="242"/>
      <c r="X26" s="508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</row>
    <row r="27" spans="2:46" ht="10.5" customHeight="1" x14ac:dyDescent="0.15">
      <c r="B27" s="160"/>
      <c r="C27" s="148" t="s">
        <v>86</v>
      </c>
      <c r="D27" s="235"/>
      <c r="E27" s="160" t="s">
        <v>252</v>
      </c>
      <c r="I27" s="160" t="s">
        <v>453</v>
      </c>
      <c r="M27" s="160" t="s">
        <v>454</v>
      </c>
      <c r="N27" s="135"/>
      <c r="O27" s="135"/>
      <c r="P27" s="135"/>
      <c r="Q27" s="160" t="s">
        <v>455</v>
      </c>
      <c r="R27" s="135"/>
      <c r="S27" s="135"/>
      <c r="T27" s="135"/>
      <c r="U27" s="160"/>
      <c r="V27" s="135"/>
      <c r="W27" s="135"/>
      <c r="X27" s="135"/>
      <c r="Z27" s="282"/>
      <c r="AA27" s="282"/>
      <c r="AB27" s="282"/>
      <c r="AC27" s="282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</row>
    <row r="28" spans="2:46" ht="7.5" customHeight="1" x14ac:dyDescent="0.15">
      <c r="B28" s="160"/>
      <c r="C28" s="153"/>
      <c r="D28" s="166"/>
      <c r="E28" s="160"/>
      <c r="F28" s="135"/>
      <c r="G28" s="135"/>
      <c r="H28" s="135"/>
      <c r="I28" s="313"/>
      <c r="J28" s="314"/>
      <c r="K28" s="314"/>
      <c r="L28" s="314"/>
      <c r="M28" s="313"/>
      <c r="N28" s="314"/>
      <c r="O28" s="314"/>
      <c r="P28" s="314"/>
      <c r="Q28" s="313"/>
      <c r="R28" s="314"/>
      <c r="S28" s="314"/>
      <c r="T28" s="314"/>
      <c r="U28" s="160"/>
      <c r="V28" s="135"/>
      <c r="W28" s="135"/>
      <c r="X28" s="135"/>
      <c r="Z28" s="158"/>
      <c r="AA28" s="158"/>
      <c r="AB28" s="158"/>
      <c r="AC28" s="158"/>
      <c r="AD28" s="135"/>
    </row>
    <row r="29" spans="2:46" ht="13.5" x14ac:dyDescent="0.15">
      <c r="B29" s="509" t="s">
        <v>316</v>
      </c>
      <c r="C29" s="510"/>
      <c r="D29" s="511"/>
      <c r="E29" s="138" t="s">
        <v>93</v>
      </c>
      <c r="F29" s="301" t="s">
        <v>94</v>
      </c>
      <c r="G29" s="281" t="s">
        <v>95</v>
      </c>
      <c r="H29" s="301" t="s">
        <v>96</v>
      </c>
      <c r="I29" s="138" t="s">
        <v>93</v>
      </c>
      <c r="J29" s="301" t="s">
        <v>94</v>
      </c>
      <c r="K29" s="281" t="s">
        <v>95</v>
      </c>
      <c r="L29" s="301" t="s">
        <v>96</v>
      </c>
      <c r="M29" s="138" t="s">
        <v>93</v>
      </c>
      <c r="N29" s="301" t="s">
        <v>94</v>
      </c>
      <c r="O29" s="281" t="s">
        <v>95</v>
      </c>
      <c r="P29" s="301" t="s">
        <v>96</v>
      </c>
      <c r="Q29" s="138" t="s">
        <v>93</v>
      </c>
      <c r="R29" s="301" t="s">
        <v>94</v>
      </c>
      <c r="S29" s="281" t="s">
        <v>95</v>
      </c>
      <c r="T29" s="301" t="s">
        <v>96</v>
      </c>
      <c r="U29" s="160"/>
      <c r="V29" s="135"/>
      <c r="W29" s="135"/>
      <c r="X29" s="135"/>
      <c r="Y29" s="135"/>
      <c r="Z29" s="158"/>
      <c r="AA29" s="158"/>
      <c r="AB29" s="158"/>
      <c r="AC29" s="158"/>
      <c r="AD29" s="135"/>
    </row>
    <row r="30" spans="2:46" ht="13.5" x14ac:dyDescent="0.15">
      <c r="B30" s="153"/>
      <c r="C30" s="154"/>
      <c r="D30" s="154"/>
      <c r="E30" s="153"/>
      <c r="F30" s="169"/>
      <c r="G30" s="154" t="s">
        <v>97</v>
      </c>
      <c r="H30" s="169"/>
      <c r="I30" s="153"/>
      <c r="J30" s="169"/>
      <c r="K30" s="154" t="s">
        <v>97</v>
      </c>
      <c r="L30" s="169"/>
      <c r="M30" s="153"/>
      <c r="N30" s="169"/>
      <c r="O30" s="154" t="s">
        <v>97</v>
      </c>
      <c r="P30" s="169"/>
      <c r="Q30" s="153"/>
      <c r="R30" s="169"/>
      <c r="S30" s="154" t="s">
        <v>97</v>
      </c>
      <c r="T30" s="169"/>
      <c r="U30" s="160"/>
      <c r="V30" s="135"/>
      <c r="W30" s="135"/>
      <c r="X30" s="135"/>
      <c r="Y30" s="135"/>
      <c r="Z30" s="158"/>
      <c r="AA30" s="158"/>
      <c r="AB30" s="158"/>
      <c r="AC30" s="158"/>
      <c r="AD30" s="135"/>
    </row>
    <row r="31" spans="2:46" ht="13.5" x14ac:dyDescent="0.15">
      <c r="B31" s="138" t="s">
        <v>0</v>
      </c>
      <c r="C31" s="135">
        <v>21</v>
      </c>
      <c r="D31" s="281" t="s">
        <v>1</v>
      </c>
      <c r="E31" s="160">
        <v>515</v>
      </c>
      <c r="F31" s="161">
        <v>683</v>
      </c>
      <c r="G31" s="135">
        <v>618</v>
      </c>
      <c r="H31" s="161">
        <v>215197</v>
      </c>
      <c r="I31" s="160">
        <v>504</v>
      </c>
      <c r="J31" s="161">
        <v>683</v>
      </c>
      <c r="K31" s="135">
        <v>601</v>
      </c>
      <c r="L31" s="161">
        <v>152919</v>
      </c>
      <c r="M31" s="160">
        <v>557</v>
      </c>
      <c r="N31" s="161">
        <v>693</v>
      </c>
      <c r="O31" s="135">
        <v>612</v>
      </c>
      <c r="P31" s="161">
        <v>386236</v>
      </c>
      <c r="Q31" s="160">
        <v>730</v>
      </c>
      <c r="R31" s="161">
        <v>893</v>
      </c>
      <c r="S31" s="135">
        <v>804</v>
      </c>
      <c r="T31" s="161">
        <v>11956</v>
      </c>
      <c r="U31" s="160"/>
      <c r="V31" s="135"/>
      <c r="W31" s="135"/>
      <c r="X31" s="135"/>
      <c r="Y31" s="135"/>
      <c r="Z31" s="158"/>
      <c r="AA31" s="158"/>
      <c r="AB31" s="158"/>
      <c r="AC31" s="158"/>
      <c r="AD31" s="135"/>
    </row>
    <row r="32" spans="2:46" x14ac:dyDescent="0.15">
      <c r="B32" s="160"/>
      <c r="C32" s="135">
        <v>22</v>
      </c>
      <c r="D32" s="165"/>
      <c r="E32" s="161">
        <v>494</v>
      </c>
      <c r="F32" s="161">
        <v>683</v>
      </c>
      <c r="G32" s="161">
        <v>547</v>
      </c>
      <c r="H32" s="161">
        <v>128691</v>
      </c>
      <c r="I32" s="161">
        <v>504</v>
      </c>
      <c r="J32" s="161">
        <v>662</v>
      </c>
      <c r="K32" s="161">
        <v>579</v>
      </c>
      <c r="L32" s="161">
        <v>121502</v>
      </c>
      <c r="M32" s="161">
        <v>494</v>
      </c>
      <c r="N32" s="161">
        <v>704</v>
      </c>
      <c r="O32" s="161">
        <v>552</v>
      </c>
      <c r="P32" s="161">
        <v>328081</v>
      </c>
      <c r="Q32" s="161">
        <v>714</v>
      </c>
      <c r="R32" s="161">
        <v>840</v>
      </c>
      <c r="S32" s="161">
        <v>779</v>
      </c>
      <c r="T32" s="165">
        <v>13024</v>
      </c>
      <c r="U32" s="160"/>
      <c r="V32" s="135"/>
      <c r="W32" s="135"/>
      <c r="X32" s="135"/>
      <c r="Y32" s="135"/>
      <c r="Z32" s="135"/>
      <c r="AA32" s="135"/>
      <c r="AB32" s="135"/>
      <c r="AC32" s="135"/>
      <c r="AD32" s="135"/>
    </row>
    <row r="33" spans="2:39" ht="13.5" x14ac:dyDescent="0.15">
      <c r="B33" s="153"/>
      <c r="C33" s="154">
        <v>23</v>
      </c>
      <c r="D33" s="166"/>
      <c r="E33" s="167">
        <v>493.5</v>
      </c>
      <c r="F33" s="167">
        <v>651</v>
      </c>
      <c r="G33" s="167">
        <v>563.66786673925651</v>
      </c>
      <c r="H33" s="167">
        <v>13503.199999999997</v>
      </c>
      <c r="I33" s="167">
        <v>451.5</v>
      </c>
      <c r="J33" s="167">
        <v>661.5</v>
      </c>
      <c r="K33" s="167">
        <v>515.92208980404041</v>
      </c>
      <c r="L33" s="167">
        <v>160397.00000000003</v>
      </c>
      <c r="M33" s="167">
        <v>488.25</v>
      </c>
      <c r="N33" s="167">
        <v>682.5</v>
      </c>
      <c r="O33" s="167">
        <v>543.87907826114667</v>
      </c>
      <c r="P33" s="167">
        <v>365131.7</v>
      </c>
      <c r="Q33" s="167">
        <v>714</v>
      </c>
      <c r="R33" s="167">
        <v>840</v>
      </c>
      <c r="S33" s="167">
        <v>750.67875343002731</v>
      </c>
      <c r="T33" s="168">
        <v>11729.3</v>
      </c>
      <c r="U33" s="135"/>
      <c r="V33" s="135"/>
      <c r="W33" s="135"/>
      <c r="X33" s="135"/>
      <c r="Y33" s="135"/>
      <c r="Z33" s="282"/>
      <c r="AA33" s="158"/>
      <c r="AB33" s="158"/>
      <c r="AC33" s="158"/>
      <c r="AD33" s="158"/>
      <c r="AE33" s="135"/>
      <c r="AF33" s="135"/>
      <c r="AG33" s="135"/>
      <c r="AH33" s="135"/>
      <c r="AI33" s="135"/>
      <c r="AJ33" s="135"/>
      <c r="AK33" s="135"/>
      <c r="AL33" s="135"/>
      <c r="AM33" s="135"/>
    </row>
    <row r="34" spans="2:39" x14ac:dyDescent="0.15">
      <c r="B34" s="160" t="s">
        <v>372</v>
      </c>
      <c r="C34" s="135">
        <v>12</v>
      </c>
      <c r="D34" s="165" t="s">
        <v>404</v>
      </c>
      <c r="E34" s="555">
        <v>493.5</v>
      </c>
      <c r="F34" s="163">
        <v>619.5</v>
      </c>
      <c r="G34" s="163">
        <v>557.82233883058461</v>
      </c>
      <c r="H34" s="161">
        <v>871.1</v>
      </c>
      <c r="I34" s="161">
        <v>451.5</v>
      </c>
      <c r="J34" s="161">
        <v>556.5</v>
      </c>
      <c r="K34" s="161">
        <v>478.92546002702977</v>
      </c>
      <c r="L34" s="161">
        <v>10051.6</v>
      </c>
      <c r="M34" s="161">
        <v>514.5</v>
      </c>
      <c r="N34" s="161">
        <v>635.25</v>
      </c>
      <c r="O34" s="161">
        <v>552.4802685109845</v>
      </c>
      <c r="P34" s="161">
        <v>35833</v>
      </c>
      <c r="Q34" s="161">
        <v>714</v>
      </c>
      <c r="R34" s="161">
        <v>787.5</v>
      </c>
      <c r="S34" s="161">
        <v>751.36596736596755</v>
      </c>
      <c r="T34" s="165">
        <v>626.5</v>
      </c>
      <c r="U34" s="135"/>
      <c r="V34" s="135"/>
      <c r="W34" s="164"/>
      <c r="X34" s="135"/>
      <c r="Y34" s="146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</row>
    <row r="35" spans="2:39" x14ac:dyDescent="0.15">
      <c r="B35" s="160" t="s">
        <v>374</v>
      </c>
      <c r="C35" s="135">
        <v>1</v>
      </c>
      <c r="D35" s="165" t="s">
        <v>404</v>
      </c>
      <c r="E35" s="233">
        <v>0</v>
      </c>
      <c r="F35" s="233">
        <v>0</v>
      </c>
      <c r="G35" s="233">
        <v>0</v>
      </c>
      <c r="H35" s="161">
        <v>215.79999999999998</v>
      </c>
      <c r="I35" s="161">
        <v>448.245</v>
      </c>
      <c r="J35" s="161">
        <v>556.5</v>
      </c>
      <c r="K35" s="161">
        <v>480.78121178651725</v>
      </c>
      <c r="L35" s="161">
        <v>10286.299999999999</v>
      </c>
      <c r="M35" s="161">
        <v>493.5</v>
      </c>
      <c r="N35" s="161">
        <v>579.91499999999996</v>
      </c>
      <c r="O35" s="161">
        <v>518.56051446577987</v>
      </c>
      <c r="P35" s="161">
        <v>32627.3</v>
      </c>
      <c r="Q35" s="161">
        <v>714</v>
      </c>
      <c r="R35" s="161">
        <v>787.5</v>
      </c>
      <c r="S35" s="161">
        <v>747.95204569606801</v>
      </c>
      <c r="T35" s="165">
        <v>661.6</v>
      </c>
      <c r="U35" s="135"/>
      <c r="V35" s="135"/>
      <c r="W35" s="164"/>
      <c r="X35" s="135"/>
      <c r="Y35" s="164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</row>
    <row r="36" spans="2:39" x14ac:dyDescent="0.15">
      <c r="B36" s="160"/>
      <c r="C36" s="135">
        <v>2</v>
      </c>
      <c r="D36" s="165"/>
      <c r="E36" s="233">
        <v>472.5</v>
      </c>
      <c r="F36" s="233">
        <v>546</v>
      </c>
      <c r="G36" s="233">
        <v>498.42406173272531</v>
      </c>
      <c r="H36" s="161">
        <v>469.7</v>
      </c>
      <c r="I36" s="161">
        <v>441</v>
      </c>
      <c r="J36" s="161">
        <v>525</v>
      </c>
      <c r="K36" s="161">
        <v>473.64603258518764</v>
      </c>
      <c r="L36" s="161">
        <v>12900.9</v>
      </c>
      <c r="M36" s="161">
        <v>488.25</v>
      </c>
      <c r="N36" s="161">
        <v>598.5</v>
      </c>
      <c r="O36" s="161">
        <v>502.9654537846875</v>
      </c>
      <c r="P36" s="161">
        <v>32298</v>
      </c>
      <c r="Q36" s="161">
        <v>714</v>
      </c>
      <c r="R36" s="161">
        <v>808.5</v>
      </c>
      <c r="S36" s="161">
        <v>755.37731755424068</v>
      </c>
      <c r="T36" s="165">
        <v>803.90000000000009</v>
      </c>
      <c r="U36" s="135"/>
      <c r="V36" s="135"/>
      <c r="W36" s="164"/>
      <c r="X36" s="135"/>
      <c r="Y36" s="164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</row>
    <row r="37" spans="2:39" x14ac:dyDescent="0.15">
      <c r="B37" s="160"/>
      <c r="C37" s="135">
        <v>3</v>
      </c>
      <c r="D37" s="165"/>
      <c r="E37" s="233">
        <v>0</v>
      </c>
      <c r="F37" s="233">
        <v>0</v>
      </c>
      <c r="G37" s="233">
        <v>0</v>
      </c>
      <c r="H37" s="161">
        <v>614.4</v>
      </c>
      <c r="I37" s="161">
        <v>441</v>
      </c>
      <c r="J37" s="161">
        <v>546</v>
      </c>
      <c r="K37" s="161">
        <v>498.14010795587893</v>
      </c>
      <c r="L37" s="161">
        <v>11517.699999999999</v>
      </c>
      <c r="M37" s="161">
        <v>493.5</v>
      </c>
      <c r="N37" s="161">
        <v>588</v>
      </c>
      <c r="O37" s="161">
        <v>516.21018589351274</v>
      </c>
      <c r="P37" s="161">
        <v>43499.3</v>
      </c>
      <c r="Q37" s="161">
        <v>714</v>
      </c>
      <c r="R37" s="161">
        <v>808.5</v>
      </c>
      <c r="S37" s="161">
        <v>761.51375312571031</v>
      </c>
      <c r="T37" s="165">
        <v>559.90000000000009</v>
      </c>
      <c r="U37" s="135"/>
      <c r="V37" s="135"/>
      <c r="W37" s="164"/>
      <c r="X37" s="164"/>
      <c r="Y37" s="164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</row>
    <row r="38" spans="2:39" x14ac:dyDescent="0.15">
      <c r="B38" s="160"/>
      <c r="C38" s="135">
        <v>4</v>
      </c>
      <c r="D38" s="165"/>
      <c r="E38" s="233">
        <v>535.5</v>
      </c>
      <c r="F38" s="233">
        <v>614.25</v>
      </c>
      <c r="G38" s="233">
        <v>596.66447368421052</v>
      </c>
      <c r="H38" s="161">
        <v>19328.2</v>
      </c>
      <c r="I38" s="161">
        <v>441</v>
      </c>
      <c r="J38" s="161">
        <v>682.5</v>
      </c>
      <c r="K38" s="161">
        <v>486.765715188081</v>
      </c>
      <c r="L38" s="161">
        <v>35062.199999999997</v>
      </c>
      <c r="M38" s="161">
        <v>525</v>
      </c>
      <c r="N38" s="161">
        <v>630</v>
      </c>
      <c r="O38" s="161">
        <v>541.12402630631323</v>
      </c>
      <c r="P38" s="161">
        <v>68639.600000000006</v>
      </c>
      <c r="Q38" s="161">
        <v>724.5</v>
      </c>
      <c r="R38" s="161">
        <v>819</v>
      </c>
      <c r="S38" s="161">
        <v>771.4643164230439</v>
      </c>
      <c r="T38" s="161">
        <v>982.3</v>
      </c>
      <c r="U38" s="135"/>
      <c r="V38" s="135"/>
      <c r="W38" s="164"/>
      <c r="X38" s="164"/>
      <c r="Y38" s="164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</row>
    <row r="39" spans="2:39" x14ac:dyDescent="0.15">
      <c r="B39" s="160"/>
      <c r="C39" s="135">
        <v>5</v>
      </c>
      <c r="D39" s="165"/>
      <c r="E39" s="233">
        <v>577.5</v>
      </c>
      <c r="F39" s="233">
        <v>672</v>
      </c>
      <c r="G39" s="233">
        <v>619.53262558259974</v>
      </c>
      <c r="H39" s="161">
        <v>15086.400000000001</v>
      </c>
      <c r="I39" s="161">
        <v>546</v>
      </c>
      <c r="J39" s="161">
        <v>630</v>
      </c>
      <c r="K39" s="161">
        <v>595.87432536622987</v>
      </c>
      <c r="L39" s="161">
        <v>16057.4</v>
      </c>
      <c r="M39" s="161">
        <v>609</v>
      </c>
      <c r="N39" s="161">
        <v>682.5</v>
      </c>
      <c r="O39" s="161">
        <v>640.18599383523258</v>
      </c>
      <c r="P39" s="161">
        <v>42189.599999999999</v>
      </c>
      <c r="Q39" s="161">
        <v>735</v>
      </c>
      <c r="R39" s="161">
        <v>840</v>
      </c>
      <c r="S39" s="161">
        <v>784.88394467829221</v>
      </c>
      <c r="T39" s="165">
        <v>638.9</v>
      </c>
      <c r="U39" s="135"/>
      <c r="V39" s="135"/>
      <c r="W39" s="164"/>
      <c r="X39" s="164"/>
      <c r="Y39" s="164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</row>
    <row r="40" spans="2:39" x14ac:dyDescent="0.15">
      <c r="B40" s="160"/>
      <c r="C40" s="135">
        <v>6</v>
      </c>
      <c r="D40" s="165"/>
      <c r="E40" s="233">
        <v>525</v>
      </c>
      <c r="F40" s="233">
        <v>661.5</v>
      </c>
      <c r="G40" s="233">
        <v>601.07959682345745</v>
      </c>
      <c r="H40" s="161">
        <v>15189</v>
      </c>
      <c r="I40" s="161">
        <v>535.5</v>
      </c>
      <c r="J40" s="161">
        <v>609</v>
      </c>
      <c r="K40" s="161">
        <v>574.92649723070554</v>
      </c>
      <c r="L40" s="161">
        <v>11021.6</v>
      </c>
      <c r="M40" s="161">
        <v>601.125</v>
      </c>
      <c r="N40" s="161">
        <v>661.5</v>
      </c>
      <c r="O40" s="161">
        <v>631.92198321198782</v>
      </c>
      <c r="P40" s="161">
        <v>46301.8</v>
      </c>
      <c r="Q40" s="161">
        <v>703.5</v>
      </c>
      <c r="R40" s="161">
        <v>819</v>
      </c>
      <c r="S40" s="161">
        <v>779.50465800441293</v>
      </c>
      <c r="T40" s="165">
        <v>517.9</v>
      </c>
      <c r="U40" s="135"/>
      <c r="V40" s="135"/>
      <c r="W40" s="164"/>
      <c r="X40" s="164"/>
      <c r="Y40" s="164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</row>
    <row r="41" spans="2:39" x14ac:dyDescent="0.15">
      <c r="B41" s="160"/>
      <c r="C41" s="135">
        <v>7</v>
      </c>
      <c r="D41" s="165"/>
      <c r="E41" s="233">
        <v>525</v>
      </c>
      <c r="F41" s="233">
        <v>651</v>
      </c>
      <c r="G41" s="233">
        <v>596.94048435603872</v>
      </c>
      <c r="H41" s="161">
        <v>18169.599999999999</v>
      </c>
      <c r="I41" s="161">
        <v>493.5</v>
      </c>
      <c r="J41" s="161">
        <v>609</v>
      </c>
      <c r="K41" s="161">
        <v>532.32711434012845</v>
      </c>
      <c r="L41" s="161">
        <v>29077.199999999997</v>
      </c>
      <c r="M41" s="161">
        <v>588</v>
      </c>
      <c r="N41" s="161">
        <v>661.5</v>
      </c>
      <c r="O41" s="161">
        <v>611.27642689946185</v>
      </c>
      <c r="P41" s="161">
        <v>56140.800000000003</v>
      </c>
      <c r="Q41" s="161">
        <v>693</v>
      </c>
      <c r="R41" s="161">
        <v>819</v>
      </c>
      <c r="S41" s="161">
        <v>768.13070635410259</v>
      </c>
      <c r="T41" s="165">
        <v>725.8</v>
      </c>
      <c r="U41" s="135"/>
      <c r="V41" s="135"/>
      <c r="W41" s="164"/>
      <c r="X41" s="164"/>
      <c r="Y41" s="164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</row>
    <row r="42" spans="2:39" x14ac:dyDescent="0.15">
      <c r="B42" s="153"/>
      <c r="C42" s="154">
        <v>8</v>
      </c>
      <c r="D42" s="166"/>
      <c r="E42" s="242">
        <v>502.95000000000005</v>
      </c>
      <c r="F42" s="242">
        <v>609.31499999999994</v>
      </c>
      <c r="G42" s="242">
        <v>563.19294281539885</v>
      </c>
      <c r="H42" s="169">
        <v>16638.3</v>
      </c>
      <c r="I42" s="169">
        <v>472.5</v>
      </c>
      <c r="J42" s="169">
        <v>567</v>
      </c>
      <c r="K42" s="169">
        <v>504.76263839010613</v>
      </c>
      <c r="L42" s="169">
        <v>23514.2</v>
      </c>
      <c r="M42" s="169">
        <v>577.5</v>
      </c>
      <c r="N42" s="169">
        <v>640.5</v>
      </c>
      <c r="O42" s="169">
        <v>591.87296430447657</v>
      </c>
      <c r="P42" s="169">
        <v>65137.4</v>
      </c>
      <c r="Q42" s="169">
        <v>703.5</v>
      </c>
      <c r="R42" s="169">
        <v>819</v>
      </c>
      <c r="S42" s="169">
        <v>769.45128379527296</v>
      </c>
      <c r="T42" s="169">
        <v>735.1</v>
      </c>
      <c r="U42" s="135"/>
      <c r="V42" s="135"/>
      <c r="W42" s="164"/>
      <c r="X42" s="164"/>
      <c r="Y42" s="164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</row>
    <row r="43" spans="2:39" ht="11.25" customHeight="1" x14ac:dyDescent="0.15">
      <c r="B43" s="160" t="s">
        <v>456</v>
      </c>
      <c r="C43" s="135"/>
      <c r="E43" s="162"/>
      <c r="F43" s="163"/>
      <c r="G43" s="164"/>
      <c r="H43" s="161"/>
      <c r="I43" s="160"/>
      <c r="J43" s="160"/>
      <c r="K43" s="161"/>
      <c r="L43" s="161"/>
      <c r="M43" s="160"/>
      <c r="N43" s="161"/>
      <c r="O43" s="135"/>
      <c r="P43" s="161"/>
      <c r="Q43" s="160"/>
      <c r="R43" s="161"/>
      <c r="S43" s="135"/>
      <c r="T43" s="161"/>
      <c r="U43" s="160"/>
      <c r="V43" s="135"/>
      <c r="W43" s="164"/>
      <c r="X43" s="164"/>
      <c r="Y43" s="164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</row>
    <row r="44" spans="2:39" x14ac:dyDescent="0.15">
      <c r="B44" s="160"/>
      <c r="C44" s="135"/>
      <c r="E44" s="162"/>
      <c r="F44" s="163"/>
      <c r="G44" s="164"/>
      <c r="H44" s="161"/>
      <c r="I44" s="160"/>
      <c r="J44" s="160"/>
      <c r="K44" s="161"/>
      <c r="L44" s="161"/>
      <c r="M44" s="160"/>
      <c r="N44" s="161"/>
      <c r="O44" s="135"/>
      <c r="P44" s="161"/>
      <c r="Q44" s="160"/>
      <c r="R44" s="161"/>
      <c r="S44" s="135"/>
      <c r="T44" s="161"/>
      <c r="U44" s="160"/>
      <c r="V44" s="135"/>
      <c r="W44" s="164"/>
      <c r="X44" s="164"/>
      <c r="Y44" s="164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</row>
    <row r="45" spans="2:39" x14ac:dyDescent="0.15">
      <c r="B45" s="302">
        <v>41122</v>
      </c>
      <c r="C45" s="288"/>
      <c r="D45" s="303">
        <v>41136</v>
      </c>
      <c r="E45" s="233">
        <v>514.60500000000002</v>
      </c>
      <c r="F45" s="233">
        <v>598.29</v>
      </c>
      <c r="G45" s="233">
        <v>559.36532416502962</v>
      </c>
      <c r="H45" s="233">
        <v>9901.2999999999993</v>
      </c>
      <c r="I45" s="233">
        <v>483</v>
      </c>
      <c r="J45" s="233">
        <v>567</v>
      </c>
      <c r="K45" s="233">
        <v>507.9925546765939</v>
      </c>
      <c r="L45" s="161">
        <v>12518.7</v>
      </c>
      <c r="M45" s="233">
        <v>577.5</v>
      </c>
      <c r="N45" s="233">
        <v>609</v>
      </c>
      <c r="O45" s="233">
        <v>590.80652935784781</v>
      </c>
      <c r="P45" s="161">
        <v>32218.5</v>
      </c>
      <c r="Q45" s="233">
        <v>714</v>
      </c>
      <c r="R45" s="233">
        <v>808.5</v>
      </c>
      <c r="S45" s="233">
        <v>769.18393782383419</v>
      </c>
      <c r="T45" s="161">
        <v>570.20000000000005</v>
      </c>
      <c r="U45" s="160"/>
      <c r="V45" s="135"/>
      <c r="W45" s="164"/>
      <c r="X45" s="164"/>
      <c r="Y45" s="164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</row>
    <row r="46" spans="2:39" ht="15" customHeight="1" x14ac:dyDescent="0.15">
      <c r="B46" s="302">
        <v>41137</v>
      </c>
      <c r="C46" s="288"/>
      <c r="D46" s="595">
        <v>41152</v>
      </c>
      <c r="E46" s="233">
        <v>502.95000000000005</v>
      </c>
      <c r="F46" s="233">
        <v>609.31499999999994</v>
      </c>
      <c r="G46" s="233">
        <v>567.32031636183888</v>
      </c>
      <c r="H46" s="162">
        <v>6737</v>
      </c>
      <c r="I46" s="162">
        <v>472.5</v>
      </c>
      <c r="J46" s="162">
        <v>546</v>
      </c>
      <c r="K46" s="163">
        <v>499.03735344370466</v>
      </c>
      <c r="L46" s="161">
        <v>10995.5</v>
      </c>
      <c r="M46" s="162">
        <v>577.5</v>
      </c>
      <c r="N46" s="162">
        <v>640.5</v>
      </c>
      <c r="O46" s="162">
        <v>598.145693263986</v>
      </c>
      <c r="P46" s="161">
        <v>32918.9</v>
      </c>
      <c r="Q46" s="162">
        <v>703.5</v>
      </c>
      <c r="R46" s="162">
        <v>819</v>
      </c>
      <c r="S46" s="162">
        <v>770.44275420336271</v>
      </c>
      <c r="T46" s="161">
        <v>164.9</v>
      </c>
      <c r="U46" s="160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</row>
    <row r="47" spans="2:39" ht="12.75" customHeight="1" x14ac:dyDescent="0.15">
      <c r="B47" s="590"/>
      <c r="C47" s="292"/>
      <c r="D47" s="317"/>
      <c r="E47" s="242"/>
      <c r="F47" s="242"/>
      <c r="G47" s="242"/>
      <c r="H47" s="242"/>
      <c r="I47" s="242"/>
      <c r="J47" s="242"/>
      <c r="K47" s="242"/>
      <c r="L47" s="175"/>
      <c r="M47" s="242"/>
      <c r="N47" s="242"/>
      <c r="O47" s="242"/>
      <c r="P47" s="175"/>
      <c r="Q47" s="242"/>
      <c r="R47" s="242"/>
      <c r="S47" s="242"/>
      <c r="T47" s="508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</row>
    <row r="48" spans="2:39" ht="12.75" customHeight="1" x14ac:dyDescent="0.15">
      <c r="B48" s="137" t="s">
        <v>457</v>
      </c>
      <c r="C48" s="136" t="s">
        <v>249</v>
      </c>
    </row>
    <row r="49" spans="2:24" ht="12.75" customHeight="1" x14ac:dyDescent="0.15">
      <c r="B49" s="176" t="s">
        <v>108</v>
      </c>
      <c r="C49" s="136" t="s">
        <v>458</v>
      </c>
    </row>
    <row r="50" spans="2:24" ht="12.75" customHeight="1" x14ac:dyDescent="0.15">
      <c r="B50" s="176" t="s">
        <v>459</v>
      </c>
      <c r="C50" s="136" t="s">
        <v>109</v>
      </c>
    </row>
    <row r="52" spans="2:24" x14ac:dyDescent="0.15">
      <c r="E52" s="542"/>
      <c r="F52" s="542"/>
      <c r="G52" s="542"/>
      <c r="H52" s="542"/>
      <c r="I52" s="542"/>
      <c r="J52" s="542"/>
      <c r="K52" s="542"/>
      <c r="L52" s="542"/>
      <c r="M52" s="542"/>
      <c r="N52" s="542"/>
      <c r="O52" s="542"/>
      <c r="P52" s="542"/>
      <c r="Q52" s="542"/>
      <c r="R52" s="542"/>
      <c r="S52" s="542"/>
      <c r="T52" s="542"/>
      <c r="U52" s="542"/>
      <c r="V52" s="542"/>
      <c r="W52" s="542"/>
      <c r="X52" s="542"/>
    </row>
    <row r="56" spans="2:24" x14ac:dyDescent="0.15">
      <c r="E56" s="542"/>
      <c r="F56" s="542"/>
      <c r="G56" s="542"/>
      <c r="H56" s="542"/>
      <c r="I56" s="542"/>
      <c r="J56" s="542"/>
      <c r="K56" s="542"/>
      <c r="L56" s="542"/>
      <c r="M56" s="542"/>
      <c r="N56" s="542"/>
      <c r="O56" s="542"/>
      <c r="P56" s="542"/>
      <c r="Q56" s="542"/>
      <c r="R56" s="542"/>
      <c r="S56" s="542"/>
      <c r="T56" s="542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6"/>
  <sheetViews>
    <sheetView zoomScale="75" zoomScaleNormal="75" workbookViewId="0"/>
  </sheetViews>
  <sheetFormatPr defaultColWidth="7.5" defaultRowHeight="12" x14ac:dyDescent="0.15"/>
  <cols>
    <col min="1" max="1" width="1" style="178" customWidth="1"/>
    <col min="2" max="2" width="5.625" style="178" customWidth="1"/>
    <col min="3" max="3" width="3.5" style="178" customWidth="1"/>
    <col min="4" max="4" width="5.25" style="178" customWidth="1"/>
    <col min="5" max="5" width="5.5" style="178" customWidth="1"/>
    <col min="6" max="7" width="5.875" style="178" customWidth="1"/>
    <col min="8" max="8" width="8.125" style="178" customWidth="1"/>
    <col min="9" max="9" width="5.375" style="178" customWidth="1"/>
    <col min="10" max="11" width="5.875" style="178" customWidth="1"/>
    <col min="12" max="12" width="8.125" style="178" customWidth="1"/>
    <col min="13" max="13" width="5.75" style="178" customWidth="1"/>
    <col min="14" max="15" width="5.875" style="178" customWidth="1"/>
    <col min="16" max="16" width="8.125" style="178" customWidth="1"/>
    <col min="17" max="17" width="5.375" style="178" customWidth="1"/>
    <col min="18" max="19" width="5.875" style="178" customWidth="1"/>
    <col min="20" max="20" width="8.125" style="178" customWidth="1"/>
    <col min="21" max="21" width="5.75" style="178" customWidth="1"/>
    <col min="22" max="23" width="5.875" style="178" customWidth="1"/>
    <col min="24" max="24" width="8.125" style="178" customWidth="1"/>
    <col min="25" max="16384" width="7.5" style="178"/>
  </cols>
  <sheetData>
    <row r="1" spans="2:32" ht="14.25" x14ac:dyDescent="0.15">
      <c r="B1" s="627" t="s">
        <v>460</v>
      </c>
      <c r="F1" s="198"/>
    </row>
    <row r="2" spans="2:32" x14ac:dyDescent="0.15">
      <c r="B2" s="178" t="s">
        <v>461</v>
      </c>
    </row>
    <row r="3" spans="2:32" x14ac:dyDescent="0.15">
      <c r="B3" s="178" t="s">
        <v>366</v>
      </c>
    </row>
    <row r="4" spans="2:32" x14ac:dyDescent="0.15">
      <c r="X4" s="179" t="s">
        <v>85</v>
      </c>
      <c r="Z4" s="177"/>
      <c r="AA4" s="177"/>
    </row>
    <row r="5" spans="2:32" ht="6" customHeight="1" x14ac:dyDescent="0.15"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Z5" s="177"/>
      <c r="AA5" s="177"/>
    </row>
    <row r="6" spans="2:32" ht="13.5" x14ac:dyDescent="0.15">
      <c r="B6" s="181"/>
      <c r="C6" s="182" t="s">
        <v>86</v>
      </c>
      <c r="D6" s="183"/>
      <c r="E6" s="201" t="s">
        <v>119</v>
      </c>
      <c r="F6" s="202"/>
      <c r="G6" s="202"/>
      <c r="H6" s="203"/>
      <c r="I6" s="201" t="s">
        <v>120</v>
      </c>
      <c r="J6" s="202"/>
      <c r="K6" s="202"/>
      <c r="L6" s="203"/>
      <c r="M6" s="201" t="s">
        <v>121</v>
      </c>
      <c r="N6" s="202"/>
      <c r="O6" s="202"/>
      <c r="P6" s="203"/>
      <c r="Q6" s="201" t="s">
        <v>123</v>
      </c>
      <c r="R6" s="202"/>
      <c r="S6" s="202"/>
      <c r="T6" s="203"/>
      <c r="U6" s="221" t="s">
        <v>131</v>
      </c>
      <c r="V6" s="222"/>
      <c r="W6" s="222"/>
      <c r="X6" s="223"/>
      <c r="Z6" s="158"/>
      <c r="AA6" s="158"/>
      <c r="AB6" s="158"/>
      <c r="AC6" s="158"/>
      <c r="AD6" s="158"/>
      <c r="AE6" s="158"/>
      <c r="AF6" s="177"/>
    </row>
    <row r="7" spans="2:32" ht="13.5" x14ac:dyDescent="0.15">
      <c r="B7" s="184" t="s">
        <v>92</v>
      </c>
      <c r="C7" s="185"/>
      <c r="D7" s="186"/>
      <c r="E7" s="190" t="s">
        <v>93</v>
      </c>
      <c r="F7" s="188" t="s">
        <v>94</v>
      </c>
      <c r="G7" s="191" t="s">
        <v>95</v>
      </c>
      <c r="H7" s="188" t="s">
        <v>96</v>
      </c>
      <c r="I7" s="190" t="s">
        <v>93</v>
      </c>
      <c r="J7" s="188" t="s">
        <v>94</v>
      </c>
      <c r="K7" s="191" t="s">
        <v>95</v>
      </c>
      <c r="L7" s="188" t="s">
        <v>96</v>
      </c>
      <c r="M7" s="190" t="s">
        <v>93</v>
      </c>
      <c r="N7" s="188" t="s">
        <v>94</v>
      </c>
      <c r="O7" s="190" t="s">
        <v>95</v>
      </c>
      <c r="P7" s="188" t="s">
        <v>96</v>
      </c>
      <c r="Q7" s="190" t="s">
        <v>93</v>
      </c>
      <c r="R7" s="188" t="s">
        <v>94</v>
      </c>
      <c r="S7" s="191" t="s">
        <v>95</v>
      </c>
      <c r="T7" s="188" t="s">
        <v>96</v>
      </c>
      <c r="U7" s="190" t="s">
        <v>93</v>
      </c>
      <c r="V7" s="188" t="s">
        <v>94</v>
      </c>
      <c r="W7" s="191" t="s">
        <v>95</v>
      </c>
      <c r="X7" s="188" t="s">
        <v>96</v>
      </c>
      <c r="Z7" s="135"/>
      <c r="AA7" s="158"/>
      <c r="AB7" s="158"/>
      <c r="AC7" s="158"/>
      <c r="AD7" s="158"/>
      <c r="AE7" s="158"/>
      <c r="AF7" s="177"/>
    </row>
    <row r="8" spans="2:32" ht="13.5" x14ac:dyDescent="0.15">
      <c r="B8" s="193"/>
      <c r="C8" s="180"/>
      <c r="D8" s="180"/>
      <c r="E8" s="194"/>
      <c r="F8" s="195"/>
      <c r="G8" s="196" t="s">
        <v>97</v>
      </c>
      <c r="H8" s="195"/>
      <c r="I8" s="194"/>
      <c r="J8" s="195"/>
      <c r="K8" s="196" t="s">
        <v>97</v>
      </c>
      <c r="L8" s="195"/>
      <c r="M8" s="194"/>
      <c r="N8" s="195"/>
      <c r="O8" s="194" t="s">
        <v>97</v>
      </c>
      <c r="P8" s="195"/>
      <c r="Q8" s="194"/>
      <c r="R8" s="195"/>
      <c r="S8" s="196" t="s">
        <v>97</v>
      </c>
      <c r="T8" s="195"/>
      <c r="U8" s="194"/>
      <c r="V8" s="195"/>
      <c r="W8" s="196" t="s">
        <v>97</v>
      </c>
      <c r="X8" s="195"/>
      <c r="Z8" s="135"/>
      <c r="AA8" s="158"/>
      <c r="AB8" s="158"/>
      <c r="AC8" s="158"/>
      <c r="AD8" s="158"/>
      <c r="AE8" s="158"/>
      <c r="AF8" s="177"/>
    </row>
    <row r="9" spans="2:32" ht="14.1" customHeight="1" x14ac:dyDescent="0.15">
      <c r="B9" s="198"/>
      <c r="C9" s="189"/>
      <c r="D9" s="241"/>
      <c r="E9" s="198"/>
      <c r="F9" s="199"/>
      <c r="G9" s="177"/>
      <c r="H9" s="199"/>
      <c r="I9" s="198"/>
      <c r="J9" s="199"/>
      <c r="K9" s="177"/>
      <c r="L9" s="199"/>
      <c r="M9" s="198"/>
      <c r="N9" s="199"/>
      <c r="O9" s="177"/>
      <c r="P9" s="199"/>
      <c r="Q9" s="198"/>
      <c r="R9" s="199"/>
      <c r="S9" s="177"/>
      <c r="T9" s="199"/>
      <c r="U9" s="198"/>
      <c r="V9" s="199"/>
      <c r="W9" s="177"/>
      <c r="X9" s="199"/>
      <c r="Z9" s="135"/>
      <c r="AA9" s="158"/>
      <c r="AB9" s="158"/>
      <c r="AC9" s="158"/>
      <c r="AD9" s="158"/>
      <c r="AE9" s="158"/>
      <c r="AF9" s="177"/>
    </row>
    <row r="10" spans="2:32" ht="14.1" customHeight="1" x14ac:dyDescent="0.15">
      <c r="B10" s="198"/>
      <c r="C10" s="189"/>
      <c r="E10" s="198"/>
      <c r="F10" s="199"/>
      <c r="G10" s="177"/>
      <c r="H10" s="199"/>
      <c r="I10" s="198"/>
      <c r="J10" s="199"/>
      <c r="K10" s="177"/>
      <c r="L10" s="199"/>
      <c r="M10" s="198"/>
      <c r="N10" s="199"/>
      <c r="O10" s="177"/>
      <c r="P10" s="199"/>
      <c r="Q10" s="198"/>
      <c r="R10" s="199"/>
      <c r="S10" s="177"/>
      <c r="T10" s="199"/>
      <c r="U10" s="198"/>
      <c r="V10" s="199"/>
      <c r="W10" s="177"/>
      <c r="X10" s="199"/>
      <c r="Z10" s="135"/>
      <c r="AA10" s="158"/>
      <c r="AB10" s="158"/>
      <c r="AC10" s="158"/>
      <c r="AD10" s="158"/>
      <c r="AE10" s="158"/>
      <c r="AF10" s="177"/>
    </row>
    <row r="11" spans="2:32" ht="14.1" customHeight="1" x14ac:dyDescent="0.15">
      <c r="B11" s="198" t="s">
        <v>0</v>
      </c>
      <c r="C11" s="189">
        <v>20</v>
      </c>
      <c r="D11" s="200" t="s">
        <v>1</v>
      </c>
      <c r="E11" s="198">
        <v>2625</v>
      </c>
      <c r="F11" s="199">
        <v>3675</v>
      </c>
      <c r="G11" s="177">
        <v>3197</v>
      </c>
      <c r="H11" s="199">
        <v>29029</v>
      </c>
      <c r="I11" s="198">
        <v>1995</v>
      </c>
      <c r="J11" s="199">
        <v>2625</v>
      </c>
      <c r="K11" s="177">
        <v>2405</v>
      </c>
      <c r="L11" s="199">
        <v>24172</v>
      </c>
      <c r="M11" s="198">
        <v>1365</v>
      </c>
      <c r="N11" s="199">
        <v>1890</v>
      </c>
      <c r="O11" s="177">
        <v>1643</v>
      </c>
      <c r="P11" s="199">
        <v>11638</v>
      </c>
      <c r="Q11" s="198">
        <v>6090</v>
      </c>
      <c r="R11" s="199">
        <v>7665</v>
      </c>
      <c r="S11" s="177">
        <v>6713</v>
      </c>
      <c r="T11" s="199">
        <v>5491</v>
      </c>
      <c r="U11" s="198">
        <v>4830</v>
      </c>
      <c r="V11" s="199">
        <v>5985</v>
      </c>
      <c r="W11" s="177">
        <v>5451</v>
      </c>
      <c r="X11" s="199">
        <v>7801</v>
      </c>
      <c r="Z11" s="135"/>
      <c r="AA11" s="177"/>
      <c r="AB11" s="177"/>
      <c r="AC11" s="177"/>
      <c r="AD11" s="177"/>
      <c r="AE11" s="177"/>
      <c r="AF11" s="177"/>
    </row>
    <row r="12" spans="2:32" ht="14.1" customHeight="1" x14ac:dyDescent="0.15">
      <c r="B12" s="198"/>
      <c r="C12" s="189">
        <v>21</v>
      </c>
      <c r="E12" s="198">
        <v>2153</v>
      </c>
      <c r="F12" s="199">
        <v>3675</v>
      </c>
      <c r="G12" s="177">
        <v>2681</v>
      </c>
      <c r="H12" s="199">
        <v>362741</v>
      </c>
      <c r="I12" s="198">
        <v>1785</v>
      </c>
      <c r="J12" s="199">
        <v>2678</v>
      </c>
      <c r="K12" s="177">
        <v>2227</v>
      </c>
      <c r="L12" s="199">
        <v>322896</v>
      </c>
      <c r="M12" s="198">
        <v>1313</v>
      </c>
      <c r="N12" s="199">
        <v>1995</v>
      </c>
      <c r="O12" s="177">
        <v>1650</v>
      </c>
      <c r="P12" s="199">
        <v>176133</v>
      </c>
      <c r="Q12" s="198">
        <v>4410</v>
      </c>
      <c r="R12" s="199">
        <v>7140</v>
      </c>
      <c r="S12" s="177">
        <v>5476</v>
      </c>
      <c r="T12" s="199">
        <v>75191</v>
      </c>
      <c r="U12" s="198">
        <v>3675</v>
      </c>
      <c r="V12" s="199">
        <v>5775</v>
      </c>
      <c r="W12" s="177">
        <v>4403</v>
      </c>
      <c r="X12" s="199">
        <v>119199</v>
      </c>
      <c r="Z12" s="135"/>
      <c r="AA12" s="158"/>
      <c r="AB12" s="158"/>
      <c r="AC12" s="158"/>
      <c r="AD12" s="158"/>
      <c r="AE12" s="177"/>
      <c r="AF12" s="177"/>
    </row>
    <row r="13" spans="2:32" ht="14.1" customHeight="1" x14ac:dyDescent="0.15">
      <c r="B13" s="198"/>
      <c r="C13" s="189">
        <v>22</v>
      </c>
      <c r="D13" s="177"/>
      <c r="E13" s="198">
        <v>2100</v>
      </c>
      <c r="F13" s="199">
        <v>3465</v>
      </c>
      <c r="G13" s="177">
        <v>2649</v>
      </c>
      <c r="H13" s="199">
        <v>285413</v>
      </c>
      <c r="I13" s="198">
        <v>1831</v>
      </c>
      <c r="J13" s="199">
        <v>2625</v>
      </c>
      <c r="K13" s="177">
        <v>2174</v>
      </c>
      <c r="L13" s="199">
        <v>261448</v>
      </c>
      <c r="M13" s="198">
        <v>1260</v>
      </c>
      <c r="N13" s="199">
        <v>1890</v>
      </c>
      <c r="O13" s="177">
        <v>1625</v>
      </c>
      <c r="P13" s="199">
        <v>161232</v>
      </c>
      <c r="Q13" s="198">
        <v>4725</v>
      </c>
      <c r="R13" s="199">
        <v>6090</v>
      </c>
      <c r="S13" s="177">
        <v>5359</v>
      </c>
      <c r="T13" s="199">
        <v>71391</v>
      </c>
      <c r="U13" s="198">
        <v>3780</v>
      </c>
      <c r="V13" s="199">
        <v>5145</v>
      </c>
      <c r="W13" s="177">
        <v>4355</v>
      </c>
      <c r="X13" s="199">
        <v>116053</v>
      </c>
      <c r="Z13" s="135"/>
      <c r="AA13" s="158"/>
      <c r="AB13" s="158"/>
      <c r="AC13" s="158"/>
      <c r="AD13" s="158"/>
      <c r="AE13" s="177"/>
      <c r="AF13" s="177"/>
    </row>
    <row r="14" spans="2:32" ht="14.1" customHeight="1" x14ac:dyDescent="0.15">
      <c r="B14" s="193"/>
      <c r="C14" s="196">
        <v>23</v>
      </c>
      <c r="D14" s="142"/>
      <c r="E14" s="167">
        <v>1995</v>
      </c>
      <c r="F14" s="167">
        <v>3360</v>
      </c>
      <c r="G14" s="168">
        <v>2631.8512595770044</v>
      </c>
      <c r="H14" s="167">
        <v>300884.20000000007</v>
      </c>
      <c r="I14" s="167">
        <v>1680</v>
      </c>
      <c r="J14" s="167">
        <v>2625</v>
      </c>
      <c r="K14" s="167">
        <v>2206.754202408059</v>
      </c>
      <c r="L14" s="167">
        <v>252594.50000000006</v>
      </c>
      <c r="M14" s="167">
        <v>1260</v>
      </c>
      <c r="N14" s="167">
        <v>1942.5</v>
      </c>
      <c r="O14" s="167">
        <v>1651.8569967088306</v>
      </c>
      <c r="P14" s="167">
        <v>147468.30000000008</v>
      </c>
      <c r="Q14" s="167">
        <v>4725</v>
      </c>
      <c r="R14" s="167">
        <v>6510</v>
      </c>
      <c r="S14" s="167">
        <v>5567.6414713961194</v>
      </c>
      <c r="T14" s="167">
        <v>76388.800000000003</v>
      </c>
      <c r="U14" s="167">
        <v>3150</v>
      </c>
      <c r="V14" s="167">
        <v>5670</v>
      </c>
      <c r="W14" s="167">
        <v>4409.5307105116926</v>
      </c>
      <c r="X14" s="168">
        <v>103007.09999999999</v>
      </c>
      <c r="Z14" s="177"/>
      <c r="AA14" s="158"/>
      <c r="AB14" s="158"/>
      <c r="AC14" s="158"/>
      <c r="AD14" s="158"/>
      <c r="AE14" s="177"/>
      <c r="AF14" s="177"/>
    </row>
    <row r="15" spans="2:32" ht="14.1" customHeight="1" x14ac:dyDescent="0.15">
      <c r="B15" s="160" t="s">
        <v>98</v>
      </c>
      <c r="C15" s="150">
        <v>8</v>
      </c>
      <c r="D15" s="165" t="s">
        <v>116</v>
      </c>
      <c r="E15" s="199">
        <v>1995</v>
      </c>
      <c r="F15" s="199">
        <v>2625</v>
      </c>
      <c r="G15" s="199">
        <v>2382.4793795801506</v>
      </c>
      <c r="H15" s="199">
        <v>30516.400000000001</v>
      </c>
      <c r="I15" s="199">
        <v>1680</v>
      </c>
      <c r="J15" s="199">
        <v>2362.5</v>
      </c>
      <c r="K15" s="199">
        <v>2036.9183539018281</v>
      </c>
      <c r="L15" s="199">
        <v>22471</v>
      </c>
      <c r="M15" s="199">
        <v>1470</v>
      </c>
      <c r="N15" s="199">
        <v>1942.5</v>
      </c>
      <c r="O15" s="199">
        <v>1658.3756468305307</v>
      </c>
      <c r="P15" s="199">
        <v>14062.6</v>
      </c>
      <c r="Q15" s="199">
        <v>4725</v>
      </c>
      <c r="R15" s="199">
        <v>6090</v>
      </c>
      <c r="S15" s="199">
        <v>5426.8737373737358</v>
      </c>
      <c r="T15" s="199">
        <v>7253.8</v>
      </c>
      <c r="U15" s="199">
        <v>3360</v>
      </c>
      <c r="V15" s="199">
        <v>5040</v>
      </c>
      <c r="W15" s="199">
        <v>4201.1332830400534</v>
      </c>
      <c r="X15" s="200">
        <v>10686.2</v>
      </c>
      <c r="Z15" s="177"/>
    </row>
    <row r="16" spans="2:32" ht="14.1" customHeight="1" x14ac:dyDescent="0.15">
      <c r="B16" s="160"/>
      <c r="C16" s="150">
        <v>9</v>
      </c>
      <c r="D16" s="165"/>
      <c r="E16" s="199">
        <v>2100</v>
      </c>
      <c r="F16" s="199">
        <v>2835</v>
      </c>
      <c r="G16" s="199">
        <v>2511.2832459232873</v>
      </c>
      <c r="H16" s="199">
        <v>20073.5</v>
      </c>
      <c r="I16" s="199">
        <v>1680</v>
      </c>
      <c r="J16" s="199">
        <v>2415</v>
      </c>
      <c r="K16" s="199">
        <v>2050.7025264314161</v>
      </c>
      <c r="L16" s="199">
        <v>17521.7</v>
      </c>
      <c r="M16" s="199">
        <v>1470</v>
      </c>
      <c r="N16" s="199">
        <v>1942.5</v>
      </c>
      <c r="O16" s="199">
        <v>1667.0446408839782</v>
      </c>
      <c r="P16" s="199">
        <v>10229.200000000001</v>
      </c>
      <c r="Q16" s="199">
        <v>4725</v>
      </c>
      <c r="R16" s="199">
        <v>6090</v>
      </c>
      <c r="S16" s="199">
        <v>5473.4380679905753</v>
      </c>
      <c r="T16" s="199">
        <v>5185.7999999999993</v>
      </c>
      <c r="U16" s="199">
        <v>3465</v>
      </c>
      <c r="V16" s="199">
        <v>4935</v>
      </c>
      <c r="W16" s="199">
        <v>4303.5570175438597</v>
      </c>
      <c r="X16" s="200">
        <v>6426.3</v>
      </c>
      <c r="Z16" s="177"/>
    </row>
    <row r="17" spans="2:26" ht="14.1" customHeight="1" x14ac:dyDescent="0.15">
      <c r="B17" s="160"/>
      <c r="C17" s="150">
        <v>10</v>
      </c>
      <c r="D17" s="165"/>
      <c r="E17" s="199">
        <v>2310</v>
      </c>
      <c r="F17" s="199">
        <v>2940</v>
      </c>
      <c r="G17" s="199">
        <v>2649.2620726705914</v>
      </c>
      <c r="H17" s="199">
        <v>17372.400000000001</v>
      </c>
      <c r="I17" s="199">
        <v>1785</v>
      </c>
      <c r="J17" s="199">
        <v>2520</v>
      </c>
      <c r="K17" s="199">
        <v>2148.3193245046455</v>
      </c>
      <c r="L17" s="199">
        <v>15659.2</v>
      </c>
      <c r="M17" s="199">
        <v>1470</v>
      </c>
      <c r="N17" s="199">
        <v>1837.5</v>
      </c>
      <c r="O17" s="199">
        <v>1628.2191059531488</v>
      </c>
      <c r="P17" s="199">
        <v>9044.5</v>
      </c>
      <c r="Q17" s="199">
        <v>4725</v>
      </c>
      <c r="R17" s="199">
        <v>6300</v>
      </c>
      <c r="S17" s="199">
        <v>5656.2249784296828</v>
      </c>
      <c r="T17" s="199">
        <v>5028.6000000000004</v>
      </c>
      <c r="U17" s="199">
        <v>3675</v>
      </c>
      <c r="V17" s="199">
        <v>5040</v>
      </c>
      <c r="W17" s="199">
        <v>4400.1602411550066</v>
      </c>
      <c r="X17" s="200">
        <v>6569.7000000000007</v>
      </c>
      <c r="Z17" s="177"/>
    </row>
    <row r="18" spans="2:26" ht="14.1" customHeight="1" x14ac:dyDescent="0.15">
      <c r="B18" s="160"/>
      <c r="C18" s="150">
        <v>11</v>
      </c>
      <c r="D18" s="165"/>
      <c r="E18" s="199">
        <v>2625</v>
      </c>
      <c r="F18" s="199">
        <v>3150</v>
      </c>
      <c r="G18" s="199">
        <v>2847.9676612003523</v>
      </c>
      <c r="H18" s="199">
        <v>24743.399999999998</v>
      </c>
      <c r="I18" s="199">
        <v>1995</v>
      </c>
      <c r="J18" s="199">
        <v>2625</v>
      </c>
      <c r="K18" s="199">
        <v>2299.3312084257209</v>
      </c>
      <c r="L18" s="199">
        <v>22778</v>
      </c>
      <c r="M18" s="199">
        <v>1365</v>
      </c>
      <c r="N18" s="199">
        <v>1837.5</v>
      </c>
      <c r="O18" s="199">
        <v>1608.4869957099249</v>
      </c>
      <c r="P18" s="199">
        <v>14052.5</v>
      </c>
      <c r="Q18" s="199">
        <v>4725</v>
      </c>
      <c r="R18" s="199">
        <v>6510</v>
      </c>
      <c r="S18" s="199">
        <v>5869.218523282736</v>
      </c>
      <c r="T18" s="199">
        <v>7223.2</v>
      </c>
      <c r="U18" s="199">
        <v>3780</v>
      </c>
      <c r="V18" s="199">
        <v>5460</v>
      </c>
      <c r="W18" s="199">
        <v>4587.1183551847435</v>
      </c>
      <c r="X18" s="200">
        <v>10784.8</v>
      </c>
      <c r="Z18" s="177"/>
    </row>
    <row r="19" spans="2:26" ht="14.1" customHeight="1" x14ac:dyDescent="0.15">
      <c r="B19" s="160"/>
      <c r="C19" s="150">
        <v>12</v>
      </c>
      <c r="D19" s="165"/>
      <c r="E19" s="199">
        <v>2730</v>
      </c>
      <c r="F19" s="199">
        <v>3255</v>
      </c>
      <c r="G19" s="199">
        <v>3007.3863684948096</v>
      </c>
      <c r="H19" s="199">
        <v>35352.699999999997</v>
      </c>
      <c r="I19" s="199">
        <v>1995</v>
      </c>
      <c r="J19" s="199">
        <v>2625</v>
      </c>
      <c r="K19" s="199">
        <v>2353.468889305419</v>
      </c>
      <c r="L19" s="199">
        <v>29163.800000000003</v>
      </c>
      <c r="M19" s="199">
        <v>1260</v>
      </c>
      <c r="N19" s="199">
        <v>1785</v>
      </c>
      <c r="O19" s="199">
        <v>1545.5980122459846</v>
      </c>
      <c r="P19" s="199">
        <v>14430.5</v>
      </c>
      <c r="Q19" s="199">
        <v>4725</v>
      </c>
      <c r="R19" s="199">
        <v>6510</v>
      </c>
      <c r="S19" s="199">
        <v>5933.9484505004239</v>
      </c>
      <c r="T19" s="199">
        <v>7512.8</v>
      </c>
      <c r="U19" s="199">
        <v>3990</v>
      </c>
      <c r="V19" s="199">
        <v>5670</v>
      </c>
      <c r="W19" s="199">
        <v>4865.9211755979959</v>
      </c>
      <c r="X19" s="200">
        <v>9443.2999999999993</v>
      </c>
      <c r="Z19" s="177"/>
    </row>
    <row r="20" spans="2:26" ht="14.1" customHeight="1" x14ac:dyDescent="0.15">
      <c r="B20" s="160" t="s">
        <v>100</v>
      </c>
      <c r="C20" s="150">
        <v>1</v>
      </c>
      <c r="D20" s="165" t="s">
        <v>116</v>
      </c>
      <c r="E20" s="199">
        <v>2415</v>
      </c>
      <c r="F20" s="199">
        <v>3150</v>
      </c>
      <c r="G20" s="199">
        <v>2788.689196352841</v>
      </c>
      <c r="H20" s="199">
        <v>26387.7</v>
      </c>
      <c r="I20" s="199">
        <v>1890</v>
      </c>
      <c r="J20" s="199">
        <v>2625</v>
      </c>
      <c r="K20" s="199">
        <v>2233.3780656794165</v>
      </c>
      <c r="L20" s="199">
        <v>21535.5</v>
      </c>
      <c r="M20" s="199">
        <v>1260</v>
      </c>
      <c r="N20" s="199">
        <v>1680</v>
      </c>
      <c r="O20" s="199">
        <v>1505.4311298776938</v>
      </c>
      <c r="P20" s="199">
        <v>11496</v>
      </c>
      <c r="Q20" s="199">
        <v>4725</v>
      </c>
      <c r="R20" s="199">
        <v>6510</v>
      </c>
      <c r="S20" s="199">
        <v>5885.6164566165789</v>
      </c>
      <c r="T20" s="199">
        <v>4714.4000000000005</v>
      </c>
      <c r="U20" s="199">
        <v>3675</v>
      </c>
      <c r="V20" s="199">
        <v>5565</v>
      </c>
      <c r="W20" s="199">
        <v>4576.5198021251063</v>
      </c>
      <c r="X20" s="200">
        <v>7628</v>
      </c>
      <c r="Z20" s="177"/>
    </row>
    <row r="21" spans="2:26" ht="14.1" customHeight="1" x14ac:dyDescent="0.15">
      <c r="B21" s="160"/>
      <c r="C21" s="150">
        <v>2</v>
      </c>
      <c r="D21" s="165"/>
      <c r="E21" s="199">
        <v>2257.5</v>
      </c>
      <c r="F21" s="199">
        <v>2940</v>
      </c>
      <c r="G21" s="199">
        <v>2579.9122435838476</v>
      </c>
      <c r="H21" s="199">
        <v>25522.9</v>
      </c>
      <c r="I21" s="199">
        <v>1890</v>
      </c>
      <c r="J21" s="199">
        <v>2520</v>
      </c>
      <c r="K21" s="199">
        <v>2156.0355366990175</v>
      </c>
      <c r="L21" s="199">
        <v>21563.9</v>
      </c>
      <c r="M21" s="199">
        <v>1260</v>
      </c>
      <c r="N21" s="199">
        <v>1785</v>
      </c>
      <c r="O21" s="199">
        <v>1511.2656574408602</v>
      </c>
      <c r="P21" s="199">
        <v>13184.5</v>
      </c>
      <c r="Q21" s="199">
        <v>4620</v>
      </c>
      <c r="R21" s="199">
        <v>6510</v>
      </c>
      <c r="S21" s="199">
        <v>5817.7547568710361</v>
      </c>
      <c r="T21" s="199">
        <v>6796.6999999999989</v>
      </c>
      <c r="U21" s="199">
        <v>3675</v>
      </c>
      <c r="V21" s="199">
        <v>5565</v>
      </c>
      <c r="W21" s="199">
        <v>4446.9730134932533</v>
      </c>
      <c r="X21" s="200">
        <v>9490.9</v>
      </c>
      <c r="Z21" s="177"/>
    </row>
    <row r="22" spans="2:26" ht="14.1" customHeight="1" x14ac:dyDescent="0.15">
      <c r="B22" s="160"/>
      <c r="C22" s="150">
        <v>3</v>
      </c>
      <c r="D22" s="165"/>
      <c r="E22" s="199">
        <v>2152.5</v>
      </c>
      <c r="F22" s="199">
        <v>2677.5</v>
      </c>
      <c r="G22" s="199">
        <v>2467.4009043660999</v>
      </c>
      <c r="H22" s="199">
        <v>23121.699999999997</v>
      </c>
      <c r="I22" s="199">
        <v>1890</v>
      </c>
      <c r="J22" s="199">
        <v>2415</v>
      </c>
      <c r="K22" s="199">
        <v>2159.2327618877766</v>
      </c>
      <c r="L22" s="199">
        <v>18495.599999999999</v>
      </c>
      <c r="M22" s="199">
        <v>1260</v>
      </c>
      <c r="N22" s="199">
        <v>1785</v>
      </c>
      <c r="O22" s="199">
        <v>1547.2619237306142</v>
      </c>
      <c r="P22" s="199">
        <v>13829.1</v>
      </c>
      <c r="Q22" s="199">
        <v>4725</v>
      </c>
      <c r="R22" s="199">
        <v>6510</v>
      </c>
      <c r="S22" s="199">
        <v>5678.7372221926144</v>
      </c>
      <c r="T22" s="199">
        <v>6530.3000000000011</v>
      </c>
      <c r="U22" s="199">
        <v>3360</v>
      </c>
      <c r="V22" s="199">
        <v>5040</v>
      </c>
      <c r="W22" s="199">
        <v>4356.0071451392732</v>
      </c>
      <c r="X22" s="200">
        <v>8210.0999999999985</v>
      </c>
      <c r="Z22" s="177"/>
    </row>
    <row r="23" spans="2:26" ht="14.1" customHeight="1" x14ac:dyDescent="0.15">
      <c r="B23" s="160"/>
      <c r="C23" s="150">
        <v>4</v>
      </c>
      <c r="D23" s="165"/>
      <c r="E23" s="199">
        <v>2100</v>
      </c>
      <c r="F23" s="199">
        <v>2625</v>
      </c>
      <c r="G23" s="200">
        <v>2389.1583250655522</v>
      </c>
      <c r="H23" s="199">
        <v>33234.5</v>
      </c>
      <c r="I23" s="199">
        <v>1816.5</v>
      </c>
      <c r="J23" s="199">
        <v>2415</v>
      </c>
      <c r="K23" s="199">
        <v>2108.3371343246572</v>
      </c>
      <c r="L23" s="199">
        <v>22466.5</v>
      </c>
      <c r="M23" s="199">
        <v>1470</v>
      </c>
      <c r="N23" s="199">
        <v>1837.5</v>
      </c>
      <c r="O23" s="199">
        <v>1645.3128683693512</v>
      </c>
      <c r="P23" s="199">
        <v>14968.999999999998</v>
      </c>
      <c r="Q23" s="199">
        <v>4725</v>
      </c>
      <c r="R23" s="199">
        <v>6510</v>
      </c>
      <c r="S23" s="199">
        <v>5668.5180408636415</v>
      </c>
      <c r="T23" s="199">
        <v>8399.9</v>
      </c>
      <c r="U23" s="199">
        <v>3465</v>
      </c>
      <c r="V23" s="199">
        <v>4830</v>
      </c>
      <c r="W23" s="199">
        <v>4279.5855770714388</v>
      </c>
      <c r="X23" s="200">
        <v>10040.400000000001</v>
      </c>
      <c r="Z23" s="177"/>
    </row>
    <row r="24" spans="2:26" ht="14.1" customHeight="1" x14ac:dyDescent="0.15">
      <c r="B24" s="160"/>
      <c r="C24" s="150">
        <v>5</v>
      </c>
      <c r="D24" s="165"/>
      <c r="E24" s="199">
        <v>2205</v>
      </c>
      <c r="F24" s="199">
        <v>2625</v>
      </c>
      <c r="G24" s="199">
        <v>2447.6720744583013</v>
      </c>
      <c r="H24" s="199">
        <v>42064.299999999996</v>
      </c>
      <c r="I24" s="199">
        <v>1785</v>
      </c>
      <c r="J24" s="199">
        <v>2310</v>
      </c>
      <c r="K24" s="199">
        <v>2051.209680971825</v>
      </c>
      <c r="L24" s="199">
        <v>27678</v>
      </c>
      <c r="M24" s="199">
        <v>1417.5</v>
      </c>
      <c r="N24" s="199">
        <v>1785</v>
      </c>
      <c r="O24" s="199">
        <v>1637.4048965159022</v>
      </c>
      <c r="P24" s="199">
        <v>18553.599999999999</v>
      </c>
      <c r="Q24" s="199">
        <v>4725</v>
      </c>
      <c r="R24" s="199">
        <v>6510</v>
      </c>
      <c r="S24" s="199">
        <v>5622.1437737167971</v>
      </c>
      <c r="T24" s="199">
        <v>9686.5</v>
      </c>
      <c r="U24" s="199">
        <v>3675</v>
      </c>
      <c r="V24" s="199">
        <v>5460</v>
      </c>
      <c r="W24" s="199">
        <v>4489.4416840508247</v>
      </c>
      <c r="X24" s="200">
        <v>11327.599999999999</v>
      </c>
    </row>
    <row r="25" spans="2:26" ht="14.1" customHeight="1" x14ac:dyDescent="0.15">
      <c r="B25" s="160"/>
      <c r="C25" s="150">
        <v>6</v>
      </c>
      <c r="D25" s="165"/>
      <c r="E25" s="199">
        <v>2100</v>
      </c>
      <c r="F25" s="199">
        <v>2520</v>
      </c>
      <c r="G25" s="199">
        <v>2373.4493054040295</v>
      </c>
      <c r="H25" s="199">
        <v>28304.100000000002</v>
      </c>
      <c r="I25" s="199">
        <v>1890</v>
      </c>
      <c r="J25" s="199">
        <v>2310</v>
      </c>
      <c r="K25" s="199">
        <v>2038.6331902338768</v>
      </c>
      <c r="L25" s="199">
        <v>18116.2</v>
      </c>
      <c r="M25" s="199">
        <v>1417.5</v>
      </c>
      <c r="N25" s="199">
        <v>1837.5</v>
      </c>
      <c r="O25" s="199">
        <v>1674.9411885912593</v>
      </c>
      <c r="P25" s="199">
        <v>14008</v>
      </c>
      <c r="Q25" s="199">
        <v>5460</v>
      </c>
      <c r="R25" s="199">
        <v>6615</v>
      </c>
      <c r="S25" s="199">
        <v>6043.1149485155656</v>
      </c>
      <c r="T25" s="199">
        <v>6581.7000000000007</v>
      </c>
      <c r="U25" s="199">
        <v>3990</v>
      </c>
      <c r="V25" s="199">
        <v>5460</v>
      </c>
      <c r="W25" s="199">
        <v>4727.9743582160199</v>
      </c>
      <c r="X25" s="200">
        <v>9117.4</v>
      </c>
    </row>
    <row r="26" spans="2:26" ht="14.1" customHeight="1" x14ac:dyDescent="0.15">
      <c r="B26" s="160"/>
      <c r="C26" s="150">
        <v>7</v>
      </c>
      <c r="D26" s="165"/>
      <c r="E26" s="199">
        <v>2100</v>
      </c>
      <c r="F26" s="199">
        <v>2520</v>
      </c>
      <c r="G26" s="199">
        <v>2354.4482219617039</v>
      </c>
      <c r="H26" s="199">
        <v>30227.899999999998</v>
      </c>
      <c r="I26" s="199">
        <v>1785</v>
      </c>
      <c r="J26" s="199">
        <v>2100</v>
      </c>
      <c r="K26" s="199">
        <v>1931.6765549183947</v>
      </c>
      <c r="L26" s="199">
        <v>19344.5</v>
      </c>
      <c r="M26" s="199">
        <v>1575</v>
      </c>
      <c r="N26" s="199">
        <v>1837.5</v>
      </c>
      <c r="O26" s="199">
        <v>1737.9258765087445</v>
      </c>
      <c r="P26" s="199">
        <v>14231.7</v>
      </c>
      <c r="Q26" s="199">
        <v>5460</v>
      </c>
      <c r="R26" s="199">
        <v>6615</v>
      </c>
      <c r="S26" s="199">
        <v>6127.2484102286571</v>
      </c>
      <c r="T26" s="199">
        <v>7477.8</v>
      </c>
      <c r="U26" s="199">
        <v>3990</v>
      </c>
      <c r="V26" s="199">
        <v>5460</v>
      </c>
      <c r="W26" s="199">
        <v>4823.4681123690261</v>
      </c>
      <c r="X26" s="200">
        <v>9039.7999999999993</v>
      </c>
    </row>
    <row r="27" spans="2:26" ht="14.1" customHeight="1" x14ac:dyDescent="0.15">
      <c r="B27" s="153"/>
      <c r="C27" s="157">
        <v>8</v>
      </c>
      <c r="D27" s="166"/>
      <c r="E27" s="151">
        <v>2100</v>
      </c>
      <c r="F27" s="151">
        <v>2572.5</v>
      </c>
      <c r="G27" s="151">
        <v>2315.4299295774649</v>
      </c>
      <c r="H27" s="151">
        <v>45196.3</v>
      </c>
      <c r="I27" s="151">
        <v>1680</v>
      </c>
      <c r="J27" s="151">
        <v>2100</v>
      </c>
      <c r="K27" s="151">
        <v>1865.1798156889186</v>
      </c>
      <c r="L27" s="151">
        <v>30173.1</v>
      </c>
      <c r="M27" s="151">
        <v>1470</v>
      </c>
      <c r="N27" s="151">
        <v>1837.5</v>
      </c>
      <c r="O27" s="151">
        <v>1669.2196092989911</v>
      </c>
      <c r="P27" s="151">
        <v>21327.7</v>
      </c>
      <c r="Q27" s="151">
        <v>5250</v>
      </c>
      <c r="R27" s="151">
        <v>6615</v>
      </c>
      <c r="S27" s="151">
        <v>6064.8397761953211</v>
      </c>
      <c r="T27" s="151">
        <v>9021.1999999999989</v>
      </c>
      <c r="U27" s="151">
        <v>3990</v>
      </c>
      <c r="V27" s="151">
        <v>5460</v>
      </c>
      <c r="W27" s="151">
        <v>4803</v>
      </c>
      <c r="X27" s="142">
        <v>11721.4</v>
      </c>
    </row>
    <row r="28" spans="2:26" x14ac:dyDescent="0.15">
      <c r="B28" s="187"/>
      <c r="C28" s="204"/>
      <c r="D28" s="205"/>
      <c r="E28" s="198"/>
      <c r="F28" s="199"/>
      <c r="G28" s="177"/>
      <c r="H28" s="199"/>
      <c r="I28" s="198"/>
      <c r="J28" s="199"/>
      <c r="K28" s="177"/>
      <c r="L28" s="199"/>
      <c r="M28" s="198"/>
      <c r="N28" s="199"/>
      <c r="O28" s="177"/>
      <c r="P28" s="199"/>
      <c r="Q28" s="198"/>
      <c r="R28" s="199"/>
      <c r="S28" s="177"/>
      <c r="T28" s="199"/>
      <c r="U28" s="198"/>
      <c r="V28" s="199"/>
      <c r="W28" s="177"/>
      <c r="X28" s="199"/>
    </row>
    <row r="29" spans="2:26" x14ac:dyDescent="0.15">
      <c r="B29" s="187"/>
      <c r="C29" s="204"/>
      <c r="D29" s="205"/>
      <c r="E29" s="198"/>
      <c r="F29" s="199"/>
      <c r="G29" s="177"/>
      <c r="H29" s="199"/>
      <c r="I29" s="198"/>
      <c r="J29" s="199"/>
      <c r="K29" s="177"/>
      <c r="L29" s="199"/>
      <c r="M29" s="198"/>
      <c r="N29" s="199"/>
      <c r="O29" s="177"/>
      <c r="P29" s="199"/>
      <c r="Q29" s="198"/>
      <c r="R29" s="199"/>
      <c r="S29" s="177"/>
      <c r="T29" s="199"/>
      <c r="U29" s="198"/>
      <c r="V29" s="199"/>
      <c r="W29" s="177"/>
      <c r="X29" s="199"/>
    </row>
    <row r="30" spans="2:26" x14ac:dyDescent="0.15">
      <c r="B30" s="184" t="s">
        <v>124</v>
      </c>
      <c r="C30" s="204"/>
      <c r="D30" s="205"/>
      <c r="E30" s="198"/>
      <c r="F30" s="199"/>
      <c r="G30" s="177"/>
      <c r="H30" s="199"/>
      <c r="I30" s="198"/>
      <c r="J30" s="199"/>
      <c r="K30" s="177"/>
      <c r="L30" s="199"/>
      <c r="M30" s="198"/>
      <c r="N30" s="199"/>
      <c r="O30" s="177"/>
      <c r="P30" s="199"/>
      <c r="Q30" s="198"/>
      <c r="R30" s="199"/>
      <c r="S30" s="177"/>
      <c r="T30" s="199"/>
      <c r="U30" s="198"/>
      <c r="V30" s="199"/>
      <c r="W30" s="177"/>
      <c r="X30" s="199"/>
    </row>
    <row r="31" spans="2:26" x14ac:dyDescent="0.15">
      <c r="B31" s="206">
        <v>41122</v>
      </c>
      <c r="C31" s="207"/>
      <c r="D31" s="208">
        <v>41128</v>
      </c>
      <c r="E31" s="628">
        <v>2205</v>
      </c>
      <c r="F31" s="629">
        <v>2520</v>
      </c>
      <c r="G31" s="630">
        <v>2282.776033881416</v>
      </c>
      <c r="H31" s="199">
        <v>11546.3</v>
      </c>
      <c r="I31" s="628">
        <v>1785</v>
      </c>
      <c r="J31" s="629">
        <v>1995</v>
      </c>
      <c r="K31" s="630">
        <v>1877.5660758706465</v>
      </c>
      <c r="L31" s="199">
        <v>7323.4</v>
      </c>
      <c r="M31" s="628">
        <v>1627.5</v>
      </c>
      <c r="N31" s="629">
        <v>1785</v>
      </c>
      <c r="O31" s="630">
        <v>1718.4606971975393</v>
      </c>
      <c r="P31" s="199">
        <v>5143.3</v>
      </c>
      <c r="Q31" s="628">
        <v>5460</v>
      </c>
      <c r="R31" s="629">
        <v>6615</v>
      </c>
      <c r="S31" s="630">
        <v>6174.5161350844282</v>
      </c>
      <c r="T31" s="199">
        <v>2338.6</v>
      </c>
      <c r="U31" s="628">
        <v>4200</v>
      </c>
      <c r="V31" s="629">
        <v>5460</v>
      </c>
      <c r="W31" s="630">
        <v>4915.8327471668617</v>
      </c>
      <c r="X31" s="199">
        <v>2193.6999999999998</v>
      </c>
    </row>
    <row r="32" spans="2:26" x14ac:dyDescent="0.15">
      <c r="B32" s="206" t="s">
        <v>125</v>
      </c>
      <c r="C32" s="207"/>
      <c r="D32" s="208"/>
      <c r="E32" s="198"/>
      <c r="F32" s="199"/>
      <c r="G32" s="177"/>
      <c r="H32" s="199"/>
      <c r="I32" s="198"/>
      <c r="J32" s="199"/>
      <c r="K32" s="177"/>
      <c r="L32" s="199"/>
      <c r="M32" s="198"/>
      <c r="N32" s="199"/>
      <c r="O32" s="177"/>
      <c r="P32" s="199"/>
      <c r="Q32" s="198"/>
      <c r="R32" s="199"/>
      <c r="S32" s="177"/>
      <c r="T32" s="199"/>
      <c r="U32" s="198"/>
      <c r="V32" s="199"/>
      <c r="W32" s="177"/>
      <c r="X32" s="199"/>
    </row>
    <row r="33" spans="2:26" x14ac:dyDescent="0.15">
      <c r="B33" s="206">
        <v>41129</v>
      </c>
      <c r="C33" s="207"/>
      <c r="D33" s="208">
        <v>41135</v>
      </c>
      <c r="E33" s="631">
        <v>0</v>
      </c>
      <c r="F33" s="632">
        <v>0</v>
      </c>
      <c r="G33" s="633">
        <v>0</v>
      </c>
      <c r="H33" s="212">
        <v>13005.3</v>
      </c>
      <c r="I33" s="631">
        <v>0</v>
      </c>
      <c r="J33" s="632">
        <v>0</v>
      </c>
      <c r="K33" s="633">
        <v>0</v>
      </c>
      <c r="L33" s="212">
        <v>7469.5</v>
      </c>
      <c r="M33" s="631">
        <v>0</v>
      </c>
      <c r="N33" s="632">
        <v>0</v>
      </c>
      <c r="O33" s="633">
        <v>0</v>
      </c>
      <c r="P33" s="212">
        <v>5484.3</v>
      </c>
      <c r="Q33" s="631">
        <v>0</v>
      </c>
      <c r="R33" s="632">
        <v>0</v>
      </c>
      <c r="S33" s="633">
        <v>0</v>
      </c>
      <c r="T33" s="212">
        <v>2388.5</v>
      </c>
      <c r="U33" s="631">
        <v>0</v>
      </c>
      <c r="V33" s="632">
        <v>0</v>
      </c>
      <c r="W33" s="633">
        <v>0</v>
      </c>
      <c r="X33" s="212">
        <v>3300.2</v>
      </c>
    </row>
    <row r="34" spans="2:26" x14ac:dyDescent="0.15">
      <c r="B34" s="206" t="s">
        <v>126</v>
      </c>
      <c r="C34" s="207"/>
      <c r="D34" s="208"/>
      <c r="E34" s="211"/>
      <c r="F34" s="212"/>
      <c r="G34" s="213"/>
      <c r="H34" s="212"/>
      <c r="I34" s="211"/>
      <c r="J34" s="212"/>
      <c r="K34" s="213"/>
      <c r="L34" s="212"/>
      <c r="M34" s="211"/>
      <c r="N34" s="212"/>
      <c r="O34" s="213"/>
      <c r="P34" s="212"/>
      <c r="Q34" s="211"/>
      <c r="R34" s="212"/>
      <c r="S34" s="213"/>
      <c r="T34" s="212"/>
      <c r="U34" s="211"/>
      <c r="V34" s="212"/>
      <c r="W34" s="213"/>
      <c r="X34" s="212"/>
    </row>
    <row r="35" spans="2:26" x14ac:dyDescent="0.15">
      <c r="B35" s="206">
        <v>41136</v>
      </c>
      <c r="C35" s="207"/>
      <c r="D35" s="208">
        <v>41142</v>
      </c>
      <c r="E35" s="211">
        <v>2100</v>
      </c>
      <c r="F35" s="212">
        <v>2520</v>
      </c>
      <c r="G35" s="213">
        <v>2230.7334346504563</v>
      </c>
      <c r="H35" s="212">
        <v>8050</v>
      </c>
      <c r="I35" s="211">
        <v>1680</v>
      </c>
      <c r="J35" s="212">
        <v>1995</v>
      </c>
      <c r="K35" s="213">
        <v>1835.1029384064793</v>
      </c>
      <c r="L35" s="212">
        <v>5020.8999999999996</v>
      </c>
      <c r="M35" s="211">
        <v>1575</v>
      </c>
      <c r="N35" s="212">
        <v>1785</v>
      </c>
      <c r="O35" s="213">
        <v>1697.8432965757402</v>
      </c>
      <c r="P35" s="212">
        <v>2969</v>
      </c>
      <c r="Q35" s="211">
        <v>5355</v>
      </c>
      <c r="R35" s="212">
        <v>6510</v>
      </c>
      <c r="S35" s="213">
        <v>6056.6397463002113</v>
      </c>
      <c r="T35" s="212">
        <v>1486.3</v>
      </c>
      <c r="U35" s="211">
        <v>4200</v>
      </c>
      <c r="V35" s="212">
        <v>5460</v>
      </c>
      <c r="W35" s="213">
        <v>4815.5802906337776</v>
      </c>
      <c r="X35" s="212">
        <v>1734</v>
      </c>
    </row>
    <row r="36" spans="2:26" x14ac:dyDescent="0.15">
      <c r="B36" s="206" t="s">
        <v>127</v>
      </c>
      <c r="C36" s="207"/>
      <c r="D36" s="208"/>
      <c r="E36" s="211"/>
      <c r="F36" s="212"/>
      <c r="G36" s="213"/>
      <c r="H36" s="212"/>
      <c r="I36" s="211"/>
      <c r="J36" s="212"/>
      <c r="K36" s="213"/>
      <c r="L36" s="212"/>
      <c r="M36" s="211"/>
      <c r="N36" s="212"/>
      <c r="O36" s="213"/>
      <c r="P36" s="212"/>
      <c r="Q36" s="211"/>
      <c r="R36" s="212"/>
      <c r="S36" s="213"/>
      <c r="T36" s="212"/>
      <c r="U36" s="211"/>
      <c r="V36" s="212"/>
      <c r="W36" s="213"/>
      <c r="X36" s="212"/>
    </row>
    <row r="37" spans="2:26" ht="12" customHeight="1" x14ac:dyDescent="0.15">
      <c r="B37" s="206">
        <v>41143</v>
      </c>
      <c r="C37" s="207"/>
      <c r="D37" s="208">
        <v>41149</v>
      </c>
      <c r="E37" s="211">
        <v>2205</v>
      </c>
      <c r="F37" s="212">
        <v>2520</v>
      </c>
      <c r="G37" s="212">
        <v>2317.4756857855364</v>
      </c>
      <c r="H37" s="228">
        <v>5333</v>
      </c>
      <c r="I37" s="211">
        <v>1732.5</v>
      </c>
      <c r="J37" s="212">
        <v>1942.5</v>
      </c>
      <c r="K37" s="212">
        <v>1833.7074132492116</v>
      </c>
      <c r="L37" s="228">
        <v>5499.1</v>
      </c>
      <c r="M37" s="211">
        <v>1575</v>
      </c>
      <c r="N37" s="212">
        <v>1785</v>
      </c>
      <c r="O37" s="212">
        <v>1667.3374660326085</v>
      </c>
      <c r="P37" s="228">
        <v>3619.5</v>
      </c>
      <c r="Q37" s="211">
        <v>5250</v>
      </c>
      <c r="R37" s="212">
        <v>6510</v>
      </c>
      <c r="S37" s="212">
        <v>6004.1742027605897</v>
      </c>
      <c r="T37" s="228">
        <v>1331.1</v>
      </c>
      <c r="U37" s="211">
        <v>4042.5</v>
      </c>
      <c r="V37" s="212">
        <v>5250</v>
      </c>
      <c r="W37" s="212">
        <v>4745.2731841456471</v>
      </c>
      <c r="X37" s="228">
        <v>2066.8000000000002</v>
      </c>
    </row>
    <row r="38" spans="2:26" ht="12" customHeight="1" x14ac:dyDescent="0.15">
      <c r="B38" s="206" t="s">
        <v>128</v>
      </c>
      <c r="C38" s="207"/>
      <c r="D38" s="208"/>
      <c r="E38" s="198"/>
      <c r="F38" s="199"/>
      <c r="G38" s="177"/>
      <c r="H38" s="199"/>
      <c r="I38" s="198"/>
      <c r="J38" s="199"/>
      <c r="K38" s="177"/>
      <c r="L38" s="199"/>
      <c r="M38" s="198"/>
      <c r="N38" s="199"/>
      <c r="O38" s="177"/>
      <c r="P38" s="199"/>
      <c r="Q38" s="198"/>
      <c r="R38" s="199"/>
      <c r="S38" s="177"/>
      <c r="T38" s="199"/>
      <c r="U38" s="198"/>
      <c r="V38" s="199"/>
      <c r="W38" s="177"/>
      <c r="X38" s="199"/>
    </row>
    <row r="39" spans="2:26" ht="12" customHeight="1" x14ac:dyDescent="0.15">
      <c r="B39" s="217">
        <v>41150</v>
      </c>
      <c r="C39" s="218"/>
      <c r="D39" s="219">
        <v>41156</v>
      </c>
      <c r="E39" s="193">
        <v>2205</v>
      </c>
      <c r="F39" s="151">
        <v>2572.5</v>
      </c>
      <c r="G39" s="180">
        <v>2378.8589520600062</v>
      </c>
      <c r="H39" s="151">
        <v>7261.7</v>
      </c>
      <c r="I39" s="193">
        <v>1680</v>
      </c>
      <c r="J39" s="151">
        <v>2100</v>
      </c>
      <c r="K39" s="180">
        <v>1895.4449158963475</v>
      </c>
      <c r="L39" s="151">
        <v>4860.2</v>
      </c>
      <c r="M39" s="193">
        <v>1470</v>
      </c>
      <c r="N39" s="151">
        <v>1837.5</v>
      </c>
      <c r="O39" s="180">
        <v>1633.7705423544351</v>
      </c>
      <c r="P39" s="151">
        <v>4111.6000000000004</v>
      </c>
      <c r="Q39" s="193">
        <v>5250</v>
      </c>
      <c r="R39" s="151">
        <v>6510</v>
      </c>
      <c r="S39" s="180">
        <v>6026.6589953271059</v>
      </c>
      <c r="T39" s="151">
        <v>1476.7</v>
      </c>
      <c r="U39" s="193">
        <v>3990</v>
      </c>
      <c r="V39" s="151">
        <v>5250</v>
      </c>
      <c r="W39" s="180">
        <v>4763.0166389351098</v>
      </c>
      <c r="X39" s="151">
        <v>2426.6999999999998</v>
      </c>
    </row>
    <row r="40" spans="2:26" ht="6" customHeight="1" x14ac:dyDescent="0.15">
      <c r="B40" s="185"/>
      <c r="C40" s="204"/>
      <c r="D40" s="204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</row>
    <row r="41" spans="2:26" ht="12.75" customHeight="1" x14ac:dyDescent="0.15">
      <c r="B41" s="179" t="s">
        <v>106</v>
      </c>
      <c r="C41" s="178" t="s">
        <v>462</v>
      </c>
    </row>
    <row r="42" spans="2:26" ht="12.75" customHeight="1" x14ac:dyDescent="0.15">
      <c r="B42" s="220" t="s">
        <v>108</v>
      </c>
      <c r="C42" s="178" t="s">
        <v>109</v>
      </c>
      <c r="X42" s="135"/>
      <c r="Y42" s="177"/>
      <c r="Z42" s="177"/>
    </row>
    <row r="43" spans="2:26" ht="12.75" customHeight="1" x14ac:dyDescent="0.15">
      <c r="B43" s="220"/>
      <c r="X43" s="135"/>
      <c r="Y43" s="177"/>
      <c r="Z43" s="177"/>
    </row>
    <row r="44" spans="2:26" x14ac:dyDescent="0.15">
      <c r="B44" s="220"/>
      <c r="X44" s="135"/>
      <c r="Y44" s="177"/>
      <c r="Z44" s="177"/>
    </row>
    <row r="45" spans="2:26" x14ac:dyDescent="0.15">
      <c r="X45" s="135"/>
      <c r="Y45" s="177"/>
      <c r="Z45" s="177"/>
    </row>
    <row r="46" spans="2:26" x14ac:dyDescent="0.15">
      <c r="X46" s="135"/>
      <c r="Y46" s="177"/>
      <c r="Z46" s="177"/>
    </row>
    <row r="47" spans="2:26" x14ac:dyDescent="0.15">
      <c r="X47" s="135"/>
      <c r="Y47" s="177"/>
      <c r="Z47" s="177"/>
    </row>
    <row r="48" spans="2:26" x14ac:dyDescent="0.15">
      <c r="X48" s="135"/>
      <c r="Y48" s="177"/>
      <c r="Z48" s="177"/>
    </row>
    <row r="49" spans="24:26" x14ac:dyDescent="0.15">
      <c r="X49" s="177"/>
      <c r="Y49" s="177"/>
      <c r="Z49" s="177"/>
    </row>
    <row r="50" spans="24:26" x14ac:dyDescent="0.15">
      <c r="X50" s="177"/>
      <c r="Y50" s="177"/>
      <c r="Z50" s="177"/>
    </row>
    <row r="51" spans="24:26" x14ac:dyDescent="0.15">
      <c r="X51" s="177"/>
      <c r="Y51" s="177"/>
      <c r="Z51" s="177"/>
    </row>
    <row r="52" spans="24:26" x14ac:dyDescent="0.15">
      <c r="X52" s="177"/>
      <c r="Y52" s="177"/>
      <c r="Z52" s="177"/>
    </row>
    <row r="53" spans="24:26" x14ac:dyDescent="0.15">
      <c r="X53" s="177"/>
      <c r="Y53" s="177"/>
      <c r="Z53" s="177"/>
    </row>
    <row r="54" spans="24:26" x14ac:dyDescent="0.15">
      <c r="X54" s="177"/>
      <c r="Y54" s="177"/>
      <c r="Z54" s="177"/>
    </row>
    <row r="55" spans="24:26" x14ac:dyDescent="0.15">
      <c r="X55" s="177"/>
      <c r="Y55" s="177"/>
      <c r="Z55" s="177"/>
    </row>
    <row r="56" spans="24:26" x14ac:dyDescent="0.15">
      <c r="X56" s="177"/>
      <c r="Y56" s="177"/>
      <c r="Z56" s="177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8"/>
  <sheetViews>
    <sheetView zoomScale="75" zoomScaleNormal="75" workbookViewId="0"/>
  </sheetViews>
  <sheetFormatPr defaultColWidth="7.5" defaultRowHeight="12" x14ac:dyDescent="0.15"/>
  <cols>
    <col min="1" max="1" width="0.625" style="136" customWidth="1"/>
    <col min="2" max="2" width="5.625" style="136" customWidth="1"/>
    <col min="3" max="3" width="2.625" style="136" customWidth="1"/>
    <col min="4" max="5" width="5.25" style="136" customWidth="1"/>
    <col min="6" max="7" width="5.875" style="136" customWidth="1"/>
    <col min="8" max="8" width="7.75" style="136" customWidth="1"/>
    <col min="9" max="9" width="5.375" style="136" customWidth="1"/>
    <col min="10" max="11" width="5.875" style="136" customWidth="1"/>
    <col min="12" max="12" width="7.625" style="136" customWidth="1"/>
    <col min="13" max="13" width="5.375" style="136" customWidth="1"/>
    <col min="14" max="15" width="5.875" style="136" customWidth="1"/>
    <col min="16" max="16" width="7.75" style="136" customWidth="1"/>
    <col min="17" max="17" width="5.125" style="136" customWidth="1"/>
    <col min="18" max="19" width="5.875" style="136" customWidth="1"/>
    <col min="20" max="20" width="7.75" style="136" customWidth="1"/>
    <col min="21" max="21" width="5.375" style="136" customWidth="1"/>
    <col min="22" max="23" width="5.875" style="136" customWidth="1"/>
    <col min="24" max="24" width="7.75" style="136" customWidth="1"/>
    <col min="25" max="16384" width="7.5" style="136"/>
  </cols>
  <sheetData>
    <row r="3" spans="2:32" x14ac:dyDescent="0.15">
      <c r="B3" s="136" t="s">
        <v>376</v>
      </c>
      <c r="Z3" s="135"/>
    </row>
    <row r="4" spans="2:32" x14ac:dyDescent="0.15">
      <c r="X4" s="137" t="s">
        <v>85</v>
      </c>
      <c r="Z4" s="135"/>
    </row>
    <row r="5" spans="2:32" ht="6" customHeight="1" x14ac:dyDescent="0.15"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Z5" s="135"/>
    </row>
    <row r="6" spans="2:32" ht="13.5" customHeight="1" x14ac:dyDescent="0.15">
      <c r="B6" s="181"/>
      <c r="C6" s="182" t="s">
        <v>86</v>
      </c>
      <c r="D6" s="183"/>
      <c r="E6" s="224" t="s">
        <v>133</v>
      </c>
      <c r="F6" s="225"/>
      <c r="G6" s="225"/>
      <c r="H6" s="226"/>
      <c r="I6" s="224" t="s">
        <v>134</v>
      </c>
      <c r="J6" s="225"/>
      <c r="K6" s="225"/>
      <c r="L6" s="226"/>
      <c r="M6" s="224" t="s">
        <v>135</v>
      </c>
      <c r="N6" s="225"/>
      <c r="O6" s="225"/>
      <c r="P6" s="226"/>
      <c r="Q6" s="221" t="s">
        <v>138</v>
      </c>
      <c r="R6" s="222"/>
      <c r="S6" s="222"/>
      <c r="T6" s="223"/>
      <c r="U6" s="224" t="s">
        <v>139</v>
      </c>
      <c r="V6" s="225"/>
      <c r="W6" s="225"/>
      <c r="X6" s="226"/>
      <c r="Z6" s="158"/>
      <c r="AA6" s="158"/>
      <c r="AB6" s="158"/>
      <c r="AC6" s="158"/>
      <c r="AD6" s="158"/>
      <c r="AE6" s="158"/>
      <c r="AF6" s="135"/>
    </row>
    <row r="7" spans="2:32" ht="13.5" x14ac:dyDescent="0.15">
      <c r="B7" s="184" t="s">
        <v>92</v>
      </c>
      <c r="C7" s="185"/>
      <c r="D7" s="186"/>
      <c r="E7" s="171" t="s">
        <v>93</v>
      </c>
      <c r="F7" s="149" t="s">
        <v>94</v>
      </c>
      <c r="G7" s="227" t="s">
        <v>95</v>
      </c>
      <c r="H7" s="149" t="s">
        <v>96</v>
      </c>
      <c r="I7" s="171" t="s">
        <v>93</v>
      </c>
      <c r="J7" s="149" t="s">
        <v>94</v>
      </c>
      <c r="K7" s="227" t="s">
        <v>95</v>
      </c>
      <c r="L7" s="149" t="s">
        <v>96</v>
      </c>
      <c r="M7" s="171" t="s">
        <v>93</v>
      </c>
      <c r="N7" s="149" t="s">
        <v>94</v>
      </c>
      <c r="O7" s="227" t="s">
        <v>95</v>
      </c>
      <c r="P7" s="149" t="s">
        <v>96</v>
      </c>
      <c r="Q7" s="171" t="s">
        <v>136</v>
      </c>
      <c r="R7" s="149" t="s">
        <v>94</v>
      </c>
      <c r="S7" s="227" t="s">
        <v>95</v>
      </c>
      <c r="T7" s="149" t="s">
        <v>96</v>
      </c>
      <c r="U7" s="171" t="s">
        <v>93</v>
      </c>
      <c r="V7" s="149" t="s">
        <v>94</v>
      </c>
      <c r="W7" s="227" t="s">
        <v>95</v>
      </c>
      <c r="X7" s="149" t="s">
        <v>96</v>
      </c>
      <c r="Z7" s="135"/>
      <c r="AA7" s="158"/>
      <c r="AB7" s="158"/>
      <c r="AC7" s="158"/>
      <c r="AD7" s="158"/>
      <c r="AE7" s="158"/>
      <c r="AF7" s="135"/>
    </row>
    <row r="8" spans="2:32" ht="13.5" x14ac:dyDescent="0.15">
      <c r="B8" s="193"/>
      <c r="C8" s="180"/>
      <c r="D8" s="180"/>
      <c r="E8" s="155"/>
      <c r="F8" s="156"/>
      <c r="G8" s="157" t="s">
        <v>97</v>
      </c>
      <c r="H8" s="156"/>
      <c r="I8" s="155"/>
      <c r="J8" s="156"/>
      <c r="K8" s="157" t="s">
        <v>97</v>
      </c>
      <c r="L8" s="156"/>
      <c r="M8" s="155"/>
      <c r="N8" s="156"/>
      <c r="O8" s="157" t="s">
        <v>97</v>
      </c>
      <c r="P8" s="156"/>
      <c r="Q8" s="155"/>
      <c r="R8" s="156"/>
      <c r="S8" s="157" t="s">
        <v>97</v>
      </c>
      <c r="T8" s="156"/>
      <c r="U8" s="155"/>
      <c r="V8" s="156"/>
      <c r="W8" s="157" t="s">
        <v>97</v>
      </c>
      <c r="X8" s="156"/>
      <c r="Z8" s="135"/>
      <c r="AA8" s="158"/>
      <c r="AB8" s="158"/>
      <c r="AC8" s="158"/>
      <c r="AD8" s="158"/>
      <c r="AE8" s="158"/>
      <c r="AF8" s="135"/>
    </row>
    <row r="9" spans="2:32" ht="14.1" customHeight="1" x14ac:dyDescent="0.15">
      <c r="B9" s="181"/>
      <c r="C9" s="191"/>
      <c r="D9" s="241"/>
      <c r="E9" s="138"/>
      <c r="F9" s="301"/>
      <c r="G9" s="281"/>
      <c r="H9" s="301"/>
      <c r="I9" s="138"/>
      <c r="J9" s="301"/>
      <c r="K9" s="281"/>
      <c r="L9" s="301"/>
      <c r="M9" s="138"/>
      <c r="N9" s="301"/>
      <c r="O9" s="281"/>
      <c r="P9" s="301"/>
      <c r="Q9" s="138"/>
      <c r="R9" s="301"/>
      <c r="S9" s="281"/>
      <c r="T9" s="301"/>
      <c r="U9" s="138"/>
      <c r="V9" s="301"/>
      <c r="W9" s="281"/>
      <c r="X9" s="301"/>
      <c r="Z9" s="135"/>
      <c r="AA9" s="158"/>
      <c r="AB9" s="158"/>
      <c r="AC9" s="158"/>
      <c r="AD9" s="158"/>
      <c r="AE9" s="158"/>
      <c r="AF9" s="135"/>
    </row>
    <row r="10" spans="2:32" ht="14.1" customHeight="1" x14ac:dyDescent="0.15">
      <c r="B10" s="198"/>
      <c r="C10" s="189"/>
      <c r="D10" s="177"/>
      <c r="E10" s="160"/>
      <c r="F10" s="161"/>
      <c r="G10" s="135"/>
      <c r="H10" s="161"/>
      <c r="I10" s="160"/>
      <c r="J10" s="161"/>
      <c r="K10" s="135"/>
      <c r="L10" s="161"/>
      <c r="M10" s="160"/>
      <c r="N10" s="161"/>
      <c r="O10" s="135"/>
      <c r="P10" s="161"/>
      <c r="Q10" s="160"/>
      <c r="R10" s="161"/>
      <c r="S10" s="135"/>
      <c r="T10" s="161"/>
      <c r="U10" s="160"/>
      <c r="V10" s="161"/>
      <c r="W10" s="135"/>
      <c r="X10" s="161"/>
      <c r="Z10" s="135"/>
      <c r="AA10" s="158"/>
      <c r="AB10" s="158"/>
      <c r="AC10" s="158"/>
      <c r="AD10" s="158"/>
      <c r="AE10" s="158"/>
      <c r="AF10" s="135"/>
    </row>
    <row r="11" spans="2:32" ht="14.1" customHeight="1" x14ac:dyDescent="0.15">
      <c r="B11" s="198" t="s">
        <v>0</v>
      </c>
      <c r="C11" s="189">
        <v>20</v>
      </c>
      <c r="D11" s="200" t="s">
        <v>1</v>
      </c>
      <c r="E11" s="160">
        <v>840</v>
      </c>
      <c r="F11" s="161">
        <v>1523</v>
      </c>
      <c r="G11" s="135">
        <v>1183</v>
      </c>
      <c r="H11" s="161">
        <v>32917</v>
      </c>
      <c r="I11" s="160">
        <v>1890</v>
      </c>
      <c r="J11" s="161">
        <v>2520</v>
      </c>
      <c r="K11" s="135">
        <v>2226</v>
      </c>
      <c r="L11" s="161">
        <v>10798</v>
      </c>
      <c r="M11" s="160">
        <v>1890</v>
      </c>
      <c r="N11" s="161">
        <v>2520</v>
      </c>
      <c r="O11" s="135">
        <v>2303</v>
      </c>
      <c r="P11" s="161">
        <v>9897</v>
      </c>
      <c r="Q11" s="160">
        <v>1995</v>
      </c>
      <c r="R11" s="161">
        <v>2520</v>
      </c>
      <c r="S11" s="135">
        <v>2383</v>
      </c>
      <c r="T11" s="161">
        <v>9348</v>
      </c>
      <c r="U11" s="160">
        <v>1838</v>
      </c>
      <c r="V11" s="161">
        <v>2520</v>
      </c>
      <c r="W11" s="135">
        <v>2238</v>
      </c>
      <c r="X11" s="161">
        <v>11689</v>
      </c>
      <c r="Z11" s="135"/>
      <c r="AA11" s="135"/>
      <c r="AB11" s="135"/>
      <c r="AC11" s="135"/>
      <c r="AD11" s="135"/>
      <c r="AE11" s="135"/>
      <c r="AF11" s="135"/>
    </row>
    <row r="12" spans="2:32" ht="14.1" customHeight="1" x14ac:dyDescent="0.15">
      <c r="B12" s="198"/>
      <c r="C12" s="189">
        <v>21</v>
      </c>
      <c r="D12" s="178"/>
      <c r="E12" s="160">
        <v>840</v>
      </c>
      <c r="F12" s="161">
        <v>1890</v>
      </c>
      <c r="G12" s="135">
        <v>1418</v>
      </c>
      <c r="H12" s="161">
        <v>474029</v>
      </c>
      <c r="I12" s="160">
        <v>1680</v>
      </c>
      <c r="J12" s="161">
        <v>2520</v>
      </c>
      <c r="K12" s="135">
        <v>2088</v>
      </c>
      <c r="L12" s="161">
        <v>123475</v>
      </c>
      <c r="M12" s="160">
        <v>1680</v>
      </c>
      <c r="N12" s="161">
        <v>2520</v>
      </c>
      <c r="O12" s="135">
        <v>2155</v>
      </c>
      <c r="P12" s="161">
        <v>122121</v>
      </c>
      <c r="Q12" s="160">
        <v>1680</v>
      </c>
      <c r="R12" s="161">
        <v>2573</v>
      </c>
      <c r="S12" s="135">
        <v>2186</v>
      </c>
      <c r="T12" s="161">
        <v>114447</v>
      </c>
      <c r="U12" s="160">
        <v>1680</v>
      </c>
      <c r="V12" s="161">
        <v>2468</v>
      </c>
      <c r="W12" s="135">
        <v>2008</v>
      </c>
      <c r="X12" s="161">
        <v>140244</v>
      </c>
      <c r="Z12" s="135"/>
      <c r="AA12" s="158"/>
      <c r="AB12" s="158"/>
      <c r="AC12" s="158"/>
      <c r="AD12" s="158"/>
      <c r="AE12" s="135"/>
      <c r="AF12" s="135"/>
    </row>
    <row r="13" spans="2:32" ht="14.1" customHeight="1" x14ac:dyDescent="0.15">
      <c r="B13" s="198"/>
      <c r="C13" s="189">
        <v>22</v>
      </c>
      <c r="D13" s="177"/>
      <c r="E13" s="160">
        <v>893</v>
      </c>
      <c r="F13" s="161">
        <v>1764</v>
      </c>
      <c r="G13" s="135">
        <v>1454</v>
      </c>
      <c r="H13" s="161">
        <v>339332</v>
      </c>
      <c r="I13" s="160">
        <v>1733</v>
      </c>
      <c r="J13" s="161">
        <v>2310</v>
      </c>
      <c r="K13" s="135">
        <v>2018</v>
      </c>
      <c r="L13" s="161">
        <v>89509</v>
      </c>
      <c r="M13" s="160">
        <v>1838</v>
      </c>
      <c r="N13" s="161">
        <v>2415</v>
      </c>
      <c r="O13" s="135">
        <v>2149</v>
      </c>
      <c r="P13" s="161">
        <v>90314</v>
      </c>
      <c r="Q13" s="160">
        <v>1838</v>
      </c>
      <c r="R13" s="161">
        <v>2415</v>
      </c>
      <c r="S13" s="135">
        <v>2150</v>
      </c>
      <c r="T13" s="161">
        <v>80436</v>
      </c>
      <c r="U13" s="160">
        <v>1680</v>
      </c>
      <c r="V13" s="161">
        <v>2205</v>
      </c>
      <c r="W13" s="135">
        <v>1932</v>
      </c>
      <c r="X13" s="161">
        <v>113796</v>
      </c>
      <c r="Z13" s="135"/>
      <c r="AA13" s="158"/>
      <c r="AB13" s="158"/>
      <c r="AC13" s="158"/>
      <c r="AD13" s="158"/>
      <c r="AE13" s="135"/>
      <c r="AF13" s="135"/>
    </row>
    <row r="14" spans="2:32" ht="14.1" customHeight="1" x14ac:dyDescent="0.15">
      <c r="B14" s="193"/>
      <c r="C14" s="196">
        <v>23</v>
      </c>
      <c r="D14" s="142"/>
      <c r="E14" s="167">
        <v>1050</v>
      </c>
      <c r="F14" s="167">
        <v>1890</v>
      </c>
      <c r="G14" s="168">
        <v>1513.7452934906571</v>
      </c>
      <c r="H14" s="167">
        <v>416355.60000000003</v>
      </c>
      <c r="I14" s="167">
        <v>1785</v>
      </c>
      <c r="J14" s="167">
        <v>2310</v>
      </c>
      <c r="K14" s="167">
        <v>2123.9672807003376</v>
      </c>
      <c r="L14" s="167">
        <v>99325.39999999998</v>
      </c>
      <c r="M14" s="167">
        <v>1890</v>
      </c>
      <c r="N14" s="167">
        <v>2520</v>
      </c>
      <c r="O14" s="167">
        <v>2213.9728321588182</v>
      </c>
      <c r="P14" s="167">
        <v>100028.59999999999</v>
      </c>
      <c r="Q14" s="167">
        <v>1890</v>
      </c>
      <c r="R14" s="167">
        <v>2520</v>
      </c>
      <c r="S14" s="167">
        <v>2259.9299181638135</v>
      </c>
      <c r="T14" s="167">
        <v>91056</v>
      </c>
      <c r="U14" s="167">
        <v>1470</v>
      </c>
      <c r="V14" s="167">
        <v>2257.5</v>
      </c>
      <c r="W14" s="167">
        <v>1948.9515643042721</v>
      </c>
      <c r="X14" s="167">
        <v>115976.69999999997</v>
      </c>
      <c r="Z14" s="135"/>
      <c r="AA14" s="158"/>
      <c r="AB14" s="158"/>
      <c r="AC14" s="158"/>
      <c r="AD14" s="158"/>
      <c r="AE14" s="135"/>
      <c r="AF14" s="135"/>
    </row>
    <row r="15" spans="2:32" ht="14.1" customHeight="1" x14ac:dyDescent="0.15">
      <c r="B15" s="160" t="s">
        <v>98</v>
      </c>
      <c r="C15" s="150">
        <v>8</v>
      </c>
      <c r="D15" s="165" t="s">
        <v>116</v>
      </c>
      <c r="E15" s="161">
        <v>1365</v>
      </c>
      <c r="F15" s="161">
        <v>1890</v>
      </c>
      <c r="G15" s="161">
        <v>1568.7540678742496</v>
      </c>
      <c r="H15" s="161">
        <v>43326.9</v>
      </c>
      <c r="I15" s="161">
        <v>1890</v>
      </c>
      <c r="J15" s="161">
        <v>2310</v>
      </c>
      <c r="K15" s="161">
        <v>2083.4914010548036</v>
      </c>
      <c r="L15" s="161">
        <v>9661.7999999999993</v>
      </c>
      <c r="M15" s="161">
        <v>1890</v>
      </c>
      <c r="N15" s="161">
        <v>2467.5</v>
      </c>
      <c r="O15" s="161">
        <v>2149.5103607060632</v>
      </c>
      <c r="P15" s="161">
        <v>9851.5</v>
      </c>
      <c r="Q15" s="161">
        <v>1995</v>
      </c>
      <c r="R15" s="161">
        <v>2520</v>
      </c>
      <c r="S15" s="161">
        <v>2264.1373949985518</v>
      </c>
      <c r="T15" s="161">
        <v>9197.5</v>
      </c>
      <c r="U15" s="161">
        <v>1575</v>
      </c>
      <c r="V15" s="161">
        <v>2205</v>
      </c>
      <c r="W15" s="161">
        <v>1886.3354874446084</v>
      </c>
      <c r="X15" s="165">
        <v>11733.2</v>
      </c>
    </row>
    <row r="16" spans="2:32" ht="14.1" customHeight="1" x14ac:dyDescent="0.15">
      <c r="B16" s="160"/>
      <c r="C16" s="150">
        <v>9</v>
      </c>
      <c r="D16" s="165"/>
      <c r="E16" s="161">
        <v>1365</v>
      </c>
      <c r="F16" s="161">
        <v>1890</v>
      </c>
      <c r="G16" s="161">
        <v>1543.2413112291867</v>
      </c>
      <c r="H16" s="161">
        <v>26519.3</v>
      </c>
      <c r="I16" s="161">
        <v>1785</v>
      </c>
      <c r="J16" s="161">
        <v>2310</v>
      </c>
      <c r="K16" s="161">
        <v>2083.8850482829189</v>
      </c>
      <c r="L16" s="161">
        <v>6217</v>
      </c>
      <c r="M16" s="161">
        <v>1890</v>
      </c>
      <c r="N16" s="161">
        <v>2310</v>
      </c>
      <c r="O16" s="161">
        <v>2133.2184285345052</v>
      </c>
      <c r="P16" s="161">
        <v>6340.0999999999995</v>
      </c>
      <c r="Q16" s="161">
        <v>1890</v>
      </c>
      <c r="R16" s="161">
        <v>2520</v>
      </c>
      <c r="S16" s="161">
        <v>2224.142699811202</v>
      </c>
      <c r="T16" s="161">
        <v>6079</v>
      </c>
      <c r="U16" s="161">
        <v>1575</v>
      </c>
      <c r="V16" s="161">
        <v>2205</v>
      </c>
      <c r="W16" s="161">
        <v>1883.5394068429707</v>
      </c>
      <c r="X16" s="165">
        <v>8436.5</v>
      </c>
    </row>
    <row r="17" spans="2:24" ht="14.1" customHeight="1" x14ac:dyDescent="0.15">
      <c r="B17" s="160"/>
      <c r="C17" s="150">
        <v>10</v>
      </c>
      <c r="D17" s="165"/>
      <c r="E17" s="161">
        <v>1312.5</v>
      </c>
      <c r="F17" s="161">
        <v>1785</v>
      </c>
      <c r="G17" s="161">
        <v>1510.2605394280765</v>
      </c>
      <c r="H17" s="161">
        <v>23911.200000000001</v>
      </c>
      <c r="I17" s="161">
        <v>1890</v>
      </c>
      <c r="J17" s="161">
        <v>2310</v>
      </c>
      <c r="K17" s="161">
        <v>2104.4178306814042</v>
      </c>
      <c r="L17" s="161">
        <v>5435.6</v>
      </c>
      <c r="M17" s="161">
        <v>1890</v>
      </c>
      <c r="N17" s="161">
        <v>2415</v>
      </c>
      <c r="O17" s="161">
        <v>2159.4997756697862</v>
      </c>
      <c r="P17" s="161">
        <v>5128.8999999999996</v>
      </c>
      <c r="Q17" s="161">
        <v>1890</v>
      </c>
      <c r="R17" s="161">
        <v>2520</v>
      </c>
      <c r="S17" s="161">
        <v>2249.2152932241088</v>
      </c>
      <c r="T17" s="161">
        <v>4874.3</v>
      </c>
      <c r="U17" s="161">
        <v>1575</v>
      </c>
      <c r="V17" s="161">
        <v>2205</v>
      </c>
      <c r="W17" s="161">
        <v>1910.1901951809593</v>
      </c>
      <c r="X17" s="165">
        <v>5887</v>
      </c>
    </row>
    <row r="18" spans="2:24" ht="14.1" customHeight="1" x14ac:dyDescent="0.15">
      <c r="B18" s="160"/>
      <c r="C18" s="150">
        <v>11</v>
      </c>
      <c r="D18" s="165"/>
      <c r="E18" s="161">
        <v>1155</v>
      </c>
      <c r="F18" s="161">
        <v>1680</v>
      </c>
      <c r="G18" s="165">
        <v>1385.4687029607887</v>
      </c>
      <c r="H18" s="161">
        <v>35542.699999999997</v>
      </c>
      <c r="I18" s="161">
        <v>1890</v>
      </c>
      <c r="J18" s="161">
        <v>2310</v>
      </c>
      <c r="K18" s="161">
        <v>2094.4983920821755</v>
      </c>
      <c r="L18" s="161">
        <v>9514.1999999999989</v>
      </c>
      <c r="M18" s="161">
        <v>1890</v>
      </c>
      <c r="N18" s="161">
        <v>2520</v>
      </c>
      <c r="O18" s="161">
        <v>2150.8746695248301</v>
      </c>
      <c r="P18" s="161">
        <v>9644.7000000000007</v>
      </c>
      <c r="Q18" s="161">
        <v>1890</v>
      </c>
      <c r="R18" s="161">
        <v>2520</v>
      </c>
      <c r="S18" s="161">
        <v>2197.2823900584153</v>
      </c>
      <c r="T18" s="161">
        <v>9184.6</v>
      </c>
      <c r="U18" s="161">
        <v>1575</v>
      </c>
      <c r="V18" s="161">
        <v>2205</v>
      </c>
      <c r="W18" s="161">
        <v>1929.4467185418318</v>
      </c>
      <c r="X18" s="165">
        <v>11497.7</v>
      </c>
    </row>
    <row r="19" spans="2:24" ht="14.1" customHeight="1" x14ac:dyDescent="0.15">
      <c r="B19" s="160"/>
      <c r="C19" s="150">
        <v>12</v>
      </c>
      <c r="D19" s="165"/>
      <c r="E19" s="161">
        <v>1050</v>
      </c>
      <c r="F19" s="161">
        <v>1575</v>
      </c>
      <c r="G19" s="161">
        <v>1300.1753604640696</v>
      </c>
      <c r="H19" s="161">
        <v>39345.199999999997</v>
      </c>
      <c r="I19" s="161">
        <v>1785</v>
      </c>
      <c r="J19" s="161">
        <v>2310</v>
      </c>
      <c r="K19" s="161">
        <v>2088.0203451662687</v>
      </c>
      <c r="L19" s="161">
        <v>9117.7999999999993</v>
      </c>
      <c r="M19" s="161">
        <v>1890</v>
      </c>
      <c r="N19" s="161">
        <v>2520</v>
      </c>
      <c r="O19" s="161">
        <v>2180.0407484631701</v>
      </c>
      <c r="P19" s="161">
        <v>9003.4000000000015</v>
      </c>
      <c r="Q19" s="161">
        <v>1890</v>
      </c>
      <c r="R19" s="161">
        <v>2520</v>
      </c>
      <c r="S19" s="161">
        <v>2221.3905785909465</v>
      </c>
      <c r="T19" s="161">
        <v>8845.9</v>
      </c>
      <c r="U19" s="161">
        <v>1470</v>
      </c>
      <c r="V19" s="161">
        <v>2205</v>
      </c>
      <c r="W19" s="161">
        <v>1920.6774637548174</v>
      </c>
      <c r="X19" s="165">
        <v>10646.5</v>
      </c>
    </row>
    <row r="20" spans="2:24" ht="14.1" customHeight="1" x14ac:dyDescent="0.15">
      <c r="B20" s="160" t="s">
        <v>100</v>
      </c>
      <c r="C20" s="150">
        <v>1</v>
      </c>
      <c r="D20" s="165" t="s">
        <v>116</v>
      </c>
      <c r="E20" s="161">
        <v>1050</v>
      </c>
      <c r="F20" s="161">
        <v>1522.5</v>
      </c>
      <c r="G20" s="161">
        <v>1260.3680322177477</v>
      </c>
      <c r="H20" s="161">
        <v>27092.3</v>
      </c>
      <c r="I20" s="161">
        <v>1680</v>
      </c>
      <c r="J20" s="161">
        <v>2310</v>
      </c>
      <c r="K20" s="161">
        <v>2033.7663548581768</v>
      </c>
      <c r="L20" s="161">
        <v>8911.6999999999989</v>
      </c>
      <c r="M20" s="161">
        <v>1680</v>
      </c>
      <c r="N20" s="161">
        <v>2520</v>
      </c>
      <c r="O20" s="161">
        <v>2129.3641883301916</v>
      </c>
      <c r="P20" s="161">
        <v>8183.2</v>
      </c>
      <c r="Q20" s="161">
        <v>1680</v>
      </c>
      <c r="R20" s="161">
        <v>2520</v>
      </c>
      <c r="S20" s="161">
        <v>2179.3276533592989</v>
      </c>
      <c r="T20" s="161">
        <v>7325.4</v>
      </c>
      <c r="U20" s="161">
        <v>1365</v>
      </c>
      <c r="V20" s="161">
        <v>2205</v>
      </c>
      <c r="W20" s="161">
        <v>1787.5299536707055</v>
      </c>
      <c r="X20" s="165">
        <v>9313.7000000000007</v>
      </c>
    </row>
    <row r="21" spans="2:24" ht="14.1" customHeight="1" x14ac:dyDescent="0.15">
      <c r="B21" s="160"/>
      <c r="C21" s="150">
        <v>2</v>
      </c>
      <c r="D21" s="165"/>
      <c r="E21" s="161">
        <v>1050</v>
      </c>
      <c r="F21" s="161">
        <v>1522.5</v>
      </c>
      <c r="G21" s="161">
        <v>1271.5333961119989</v>
      </c>
      <c r="H21" s="161">
        <v>35916.5</v>
      </c>
      <c r="I21" s="161">
        <v>1575</v>
      </c>
      <c r="J21" s="161">
        <v>2310</v>
      </c>
      <c r="K21" s="161">
        <v>2025.2085716539782</v>
      </c>
      <c r="L21" s="161">
        <v>9131.1</v>
      </c>
      <c r="M21" s="161">
        <v>1575</v>
      </c>
      <c r="N21" s="161">
        <v>2520</v>
      </c>
      <c r="O21" s="161">
        <v>2136.9749345242089</v>
      </c>
      <c r="P21" s="161">
        <v>8876.7000000000007</v>
      </c>
      <c r="Q21" s="161">
        <v>1575</v>
      </c>
      <c r="R21" s="161">
        <v>2520</v>
      </c>
      <c r="S21" s="161">
        <v>2170.5566587590488</v>
      </c>
      <c r="T21" s="161">
        <v>8021.2</v>
      </c>
      <c r="U21" s="161">
        <v>1365</v>
      </c>
      <c r="V21" s="161">
        <v>2310</v>
      </c>
      <c r="W21" s="161">
        <v>1836.1945059237082</v>
      </c>
      <c r="X21" s="165">
        <v>10676.8</v>
      </c>
    </row>
    <row r="22" spans="2:24" ht="14.1" customHeight="1" x14ac:dyDescent="0.15">
      <c r="B22" s="160"/>
      <c r="C22" s="150">
        <v>3</v>
      </c>
      <c r="D22" s="165"/>
      <c r="E22" s="161">
        <v>1050</v>
      </c>
      <c r="F22" s="161">
        <v>1575</v>
      </c>
      <c r="G22" s="161">
        <v>1326.8416068756478</v>
      </c>
      <c r="H22" s="161">
        <v>29588.799999999999</v>
      </c>
      <c r="I22" s="161">
        <v>1575</v>
      </c>
      <c r="J22" s="161">
        <v>2310</v>
      </c>
      <c r="K22" s="161">
        <v>1986.20403536613</v>
      </c>
      <c r="L22" s="161">
        <v>8016.5</v>
      </c>
      <c r="M22" s="161">
        <v>1575</v>
      </c>
      <c r="N22" s="161">
        <v>2520</v>
      </c>
      <c r="O22" s="161">
        <v>2131.6964179957931</v>
      </c>
      <c r="P22" s="161">
        <v>7975</v>
      </c>
      <c r="Q22" s="161">
        <v>1575</v>
      </c>
      <c r="R22" s="161">
        <v>2520</v>
      </c>
      <c r="S22" s="161">
        <v>2146.3174863912145</v>
      </c>
      <c r="T22" s="161">
        <v>7639.8000000000011</v>
      </c>
      <c r="U22" s="161">
        <v>1365</v>
      </c>
      <c r="V22" s="161">
        <v>2310</v>
      </c>
      <c r="W22" s="161">
        <v>1824.4549889317047</v>
      </c>
      <c r="X22" s="165">
        <v>9017.7000000000007</v>
      </c>
    </row>
    <row r="23" spans="2:24" ht="14.1" customHeight="1" x14ac:dyDescent="0.15">
      <c r="B23" s="160"/>
      <c r="C23" s="150">
        <v>4</v>
      </c>
      <c r="D23" s="165"/>
      <c r="E23" s="161">
        <v>1260</v>
      </c>
      <c r="F23" s="161">
        <v>1680</v>
      </c>
      <c r="G23" s="161">
        <v>1471.6211635717868</v>
      </c>
      <c r="H23" s="161">
        <v>41631.199999999997</v>
      </c>
      <c r="I23" s="161">
        <v>1575</v>
      </c>
      <c r="J23" s="161">
        <v>2310</v>
      </c>
      <c r="K23" s="161">
        <v>1961.9013795348139</v>
      </c>
      <c r="L23" s="161">
        <v>9985.2999999999993</v>
      </c>
      <c r="M23" s="161">
        <v>1575</v>
      </c>
      <c r="N23" s="161">
        <v>2520</v>
      </c>
      <c r="O23" s="161">
        <v>2201.697084766854</v>
      </c>
      <c r="P23" s="161">
        <v>9669.3000000000011</v>
      </c>
      <c r="Q23" s="161">
        <v>1575</v>
      </c>
      <c r="R23" s="161">
        <v>2520</v>
      </c>
      <c r="S23" s="161">
        <v>2227.6283650912055</v>
      </c>
      <c r="T23" s="161">
        <v>9334.7999999999993</v>
      </c>
      <c r="U23" s="161">
        <v>1522.5</v>
      </c>
      <c r="V23" s="161">
        <v>2310</v>
      </c>
      <c r="W23" s="161">
        <v>1884.2079731826245</v>
      </c>
      <c r="X23" s="165">
        <v>11945.400000000001</v>
      </c>
    </row>
    <row r="24" spans="2:24" ht="14.1" customHeight="1" x14ac:dyDescent="0.15">
      <c r="B24" s="160"/>
      <c r="C24" s="150">
        <v>5</v>
      </c>
      <c r="D24" s="165"/>
      <c r="E24" s="161">
        <v>1312.5</v>
      </c>
      <c r="F24" s="165">
        <v>1785</v>
      </c>
      <c r="G24" s="161">
        <v>1525.672298992873</v>
      </c>
      <c r="H24" s="161">
        <v>46632.100000000006</v>
      </c>
      <c r="I24" s="161">
        <v>1575</v>
      </c>
      <c r="J24" s="161">
        <v>2205</v>
      </c>
      <c r="K24" s="161">
        <v>1920.145234452345</v>
      </c>
      <c r="L24" s="161">
        <v>14359.9</v>
      </c>
      <c r="M24" s="161">
        <v>1575</v>
      </c>
      <c r="N24" s="161">
        <v>2520</v>
      </c>
      <c r="O24" s="161">
        <v>2208.2110435868026</v>
      </c>
      <c r="P24" s="161">
        <v>13746.099999999999</v>
      </c>
      <c r="Q24" s="161">
        <v>1575</v>
      </c>
      <c r="R24" s="161">
        <v>2520</v>
      </c>
      <c r="S24" s="161">
        <v>2208.3609993201908</v>
      </c>
      <c r="T24" s="161">
        <v>12624.5</v>
      </c>
      <c r="U24" s="161">
        <v>1522.5</v>
      </c>
      <c r="V24" s="161">
        <v>2100</v>
      </c>
      <c r="W24" s="161">
        <v>1815.9073407493922</v>
      </c>
      <c r="X24" s="165">
        <v>15838.1</v>
      </c>
    </row>
    <row r="25" spans="2:24" ht="14.1" customHeight="1" x14ac:dyDescent="0.15">
      <c r="B25" s="160"/>
      <c r="C25" s="150">
        <v>6</v>
      </c>
      <c r="D25" s="165"/>
      <c r="E25" s="161">
        <v>1312.5</v>
      </c>
      <c r="F25" s="161">
        <v>1785</v>
      </c>
      <c r="G25" s="161">
        <v>1542.9628143052992</v>
      </c>
      <c r="H25" s="161">
        <v>31278.9</v>
      </c>
      <c r="I25" s="161">
        <v>1785</v>
      </c>
      <c r="J25" s="161">
        <v>2205</v>
      </c>
      <c r="K25" s="161">
        <v>2040.6110370567849</v>
      </c>
      <c r="L25" s="161">
        <v>9330.2000000000007</v>
      </c>
      <c r="M25" s="161">
        <v>1995</v>
      </c>
      <c r="N25" s="161">
        <v>2520</v>
      </c>
      <c r="O25" s="161">
        <v>2322.9639687812869</v>
      </c>
      <c r="P25" s="161">
        <v>8799.2999999999993</v>
      </c>
      <c r="Q25" s="161">
        <v>1995</v>
      </c>
      <c r="R25" s="161">
        <v>2520</v>
      </c>
      <c r="S25" s="161">
        <v>2368.3939500379352</v>
      </c>
      <c r="T25" s="161">
        <v>8169.3000000000011</v>
      </c>
      <c r="U25" s="161">
        <v>1680</v>
      </c>
      <c r="V25" s="161">
        <v>2152.5</v>
      </c>
      <c r="W25" s="161">
        <v>1856.7126271186441</v>
      </c>
      <c r="X25" s="165">
        <v>9276.7000000000007</v>
      </c>
    </row>
    <row r="26" spans="2:24" ht="14.1" customHeight="1" x14ac:dyDescent="0.15">
      <c r="B26" s="160"/>
      <c r="C26" s="150">
        <v>7</v>
      </c>
      <c r="D26" s="165"/>
      <c r="E26" s="161">
        <v>1365</v>
      </c>
      <c r="F26" s="161">
        <v>1785</v>
      </c>
      <c r="G26" s="161">
        <v>1605.4999999999998</v>
      </c>
      <c r="H26" s="161">
        <v>43080.600000000006</v>
      </c>
      <c r="I26" s="161">
        <v>1785</v>
      </c>
      <c r="J26" s="161">
        <v>2205</v>
      </c>
      <c r="K26" s="161">
        <v>1985.835852741212</v>
      </c>
      <c r="L26" s="161">
        <v>10589.4</v>
      </c>
      <c r="M26" s="161">
        <v>1890</v>
      </c>
      <c r="N26" s="161">
        <v>2520</v>
      </c>
      <c r="O26" s="161">
        <v>2222.4614948599701</v>
      </c>
      <c r="P26" s="161">
        <v>11283.800000000001</v>
      </c>
      <c r="Q26" s="161">
        <v>1942.5</v>
      </c>
      <c r="R26" s="161">
        <v>2520</v>
      </c>
      <c r="S26" s="161">
        <v>2268.9577009313557</v>
      </c>
      <c r="T26" s="161">
        <v>9758.2999999999993</v>
      </c>
      <c r="U26" s="161">
        <v>1680</v>
      </c>
      <c r="V26" s="161">
        <v>2100</v>
      </c>
      <c r="W26" s="161">
        <v>1850.7106327815609</v>
      </c>
      <c r="X26" s="165">
        <v>11068.5</v>
      </c>
    </row>
    <row r="27" spans="2:24" ht="14.1" customHeight="1" x14ac:dyDescent="0.15">
      <c r="B27" s="153"/>
      <c r="C27" s="157">
        <v>8</v>
      </c>
      <c r="D27" s="166"/>
      <c r="E27" s="169">
        <v>1365</v>
      </c>
      <c r="F27" s="169">
        <v>1785</v>
      </c>
      <c r="G27" s="169">
        <v>1529.7892973468804</v>
      </c>
      <c r="H27" s="169">
        <v>57923.899999999994</v>
      </c>
      <c r="I27" s="169">
        <v>1785</v>
      </c>
      <c r="J27" s="169">
        <v>2205</v>
      </c>
      <c r="K27" s="169">
        <v>1963.4954984800063</v>
      </c>
      <c r="L27" s="169">
        <v>14875.1</v>
      </c>
      <c r="M27" s="169">
        <v>1890</v>
      </c>
      <c r="N27" s="169">
        <v>2362.5</v>
      </c>
      <c r="O27" s="169">
        <v>2043.1367382617386</v>
      </c>
      <c r="P27" s="169">
        <v>15952.5</v>
      </c>
      <c r="Q27" s="169">
        <v>1890</v>
      </c>
      <c r="R27" s="169">
        <v>2415</v>
      </c>
      <c r="S27" s="169">
        <v>2128.1462660370262</v>
      </c>
      <c r="T27" s="169">
        <v>13691</v>
      </c>
      <c r="U27" s="169">
        <v>1575</v>
      </c>
      <c r="V27" s="169">
        <v>2100</v>
      </c>
      <c r="W27" s="169">
        <v>1799.3129316960863</v>
      </c>
      <c r="X27" s="166">
        <v>16497.599999999999</v>
      </c>
    </row>
    <row r="28" spans="2:24" ht="14.1" customHeight="1" x14ac:dyDescent="0.15">
      <c r="B28" s="187" t="s">
        <v>137</v>
      </c>
      <c r="C28" s="204"/>
      <c r="D28" s="205"/>
      <c r="E28" s="160"/>
      <c r="F28" s="161"/>
      <c r="G28" s="135"/>
      <c r="H28" s="161"/>
      <c r="I28" s="160"/>
      <c r="J28" s="161"/>
      <c r="K28" s="135"/>
      <c r="L28" s="161"/>
      <c r="M28" s="160"/>
      <c r="N28" s="161"/>
      <c r="O28" s="135"/>
      <c r="P28" s="161"/>
      <c r="Q28" s="160"/>
      <c r="R28" s="161"/>
      <c r="S28" s="135"/>
      <c r="T28" s="161"/>
      <c r="U28" s="160"/>
      <c r="V28" s="161"/>
      <c r="W28" s="135"/>
      <c r="X28" s="161"/>
    </row>
    <row r="29" spans="2:24" ht="14.1" customHeight="1" x14ac:dyDescent="0.15">
      <c r="B29" s="187"/>
      <c r="C29" s="204"/>
      <c r="D29" s="205"/>
      <c r="E29" s="160"/>
      <c r="F29" s="161"/>
      <c r="G29" s="135"/>
      <c r="H29" s="161"/>
      <c r="I29" s="160"/>
      <c r="J29" s="161"/>
      <c r="K29" s="135"/>
      <c r="L29" s="161"/>
      <c r="M29" s="160"/>
      <c r="N29" s="161"/>
      <c r="O29" s="135"/>
      <c r="P29" s="161"/>
      <c r="Q29" s="160"/>
      <c r="R29" s="161"/>
      <c r="S29" s="135"/>
      <c r="T29" s="161"/>
      <c r="U29" s="160"/>
      <c r="V29" s="161"/>
      <c r="W29" s="135"/>
      <c r="X29" s="161"/>
    </row>
    <row r="30" spans="2:24" ht="14.1" customHeight="1" x14ac:dyDescent="0.15">
      <c r="B30" s="184" t="s">
        <v>124</v>
      </c>
      <c r="C30" s="204"/>
      <c r="D30" s="205"/>
      <c r="E30" s="160"/>
      <c r="F30" s="161"/>
      <c r="G30" s="135"/>
      <c r="H30" s="161"/>
      <c r="I30" s="160"/>
      <c r="J30" s="161"/>
      <c r="K30" s="135"/>
      <c r="L30" s="161"/>
      <c r="M30" s="160"/>
      <c r="N30" s="161"/>
      <c r="O30" s="135"/>
      <c r="P30" s="161"/>
      <c r="Q30" s="160"/>
      <c r="R30" s="161"/>
      <c r="S30" s="135"/>
      <c r="T30" s="161"/>
      <c r="U30" s="160"/>
      <c r="V30" s="161"/>
      <c r="W30" s="135"/>
      <c r="X30" s="161"/>
    </row>
    <row r="31" spans="2:24" ht="14.1" customHeight="1" x14ac:dyDescent="0.15">
      <c r="B31" s="206">
        <v>41122</v>
      </c>
      <c r="C31" s="207"/>
      <c r="D31" s="208">
        <v>41128</v>
      </c>
      <c r="E31" s="628">
        <v>1470</v>
      </c>
      <c r="F31" s="629">
        <v>1785</v>
      </c>
      <c r="G31" s="630">
        <v>1628.8611660544418</v>
      </c>
      <c r="H31" s="161">
        <v>13313</v>
      </c>
      <c r="I31" s="628">
        <v>1890</v>
      </c>
      <c r="J31" s="629">
        <v>2205</v>
      </c>
      <c r="K31" s="630">
        <v>1957.9250881316095</v>
      </c>
      <c r="L31" s="161">
        <v>3284.1</v>
      </c>
      <c r="M31" s="628">
        <v>1942.5</v>
      </c>
      <c r="N31" s="629">
        <v>2310</v>
      </c>
      <c r="O31" s="630">
        <v>2065.8687238493731</v>
      </c>
      <c r="P31" s="161">
        <v>3653.9</v>
      </c>
      <c r="Q31" s="628">
        <v>1942.5</v>
      </c>
      <c r="R31" s="629">
        <v>2310</v>
      </c>
      <c r="S31" s="630">
        <v>2109.4815519208819</v>
      </c>
      <c r="T31" s="161">
        <v>2962.1</v>
      </c>
      <c r="U31" s="628">
        <v>1680</v>
      </c>
      <c r="V31" s="629">
        <v>2100</v>
      </c>
      <c r="W31" s="630">
        <v>1809.2999486609056</v>
      </c>
      <c r="X31" s="161">
        <v>3641.5</v>
      </c>
    </row>
    <row r="32" spans="2:24" ht="14.1" customHeight="1" x14ac:dyDescent="0.15">
      <c r="B32" s="206" t="s">
        <v>125</v>
      </c>
      <c r="C32" s="207"/>
      <c r="D32" s="208"/>
      <c r="E32" s="160"/>
      <c r="F32" s="161"/>
      <c r="G32" s="135"/>
      <c r="H32" s="161"/>
      <c r="I32" s="160"/>
      <c r="J32" s="161"/>
      <c r="K32" s="135"/>
      <c r="L32" s="161"/>
      <c r="M32" s="160"/>
      <c r="N32" s="161"/>
      <c r="O32" s="135"/>
      <c r="P32" s="161"/>
      <c r="Q32" s="160"/>
      <c r="R32" s="161"/>
      <c r="S32" s="135"/>
      <c r="T32" s="161"/>
      <c r="U32" s="160"/>
      <c r="V32" s="161"/>
      <c r="W32" s="135"/>
      <c r="X32" s="161"/>
    </row>
    <row r="33" spans="2:24" ht="14.1" customHeight="1" x14ac:dyDescent="0.15">
      <c r="B33" s="206">
        <v>41129</v>
      </c>
      <c r="C33" s="207"/>
      <c r="D33" s="208">
        <v>41135</v>
      </c>
      <c r="E33" s="631">
        <v>0</v>
      </c>
      <c r="F33" s="632">
        <v>0</v>
      </c>
      <c r="G33" s="633">
        <v>0</v>
      </c>
      <c r="H33" s="212">
        <v>16521</v>
      </c>
      <c r="I33" s="631">
        <v>0</v>
      </c>
      <c r="J33" s="632">
        <v>0</v>
      </c>
      <c r="K33" s="633">
        <v>0</v>
      </c>
      <c r="L33" s="212">
        <v>4011.1</v>
      </c>
      <c r="M33" s="631">
        <v>0</v>
      </c>
      <c r="N33" s="632">
        <v>0</v>
      </c>
      <c r="O33" s="633">
        <v>0</v>
      </c>
      <c r="P33" s="212">
        <v>4065.5</v>
      </c>
      <c r="Q33" s="631">
        <v>0</v>
      </c>
      <c r="R33" s="632">
        <v>0</v>
      </c>
      <c r="S33" s="633">
        <v>0</v>
      </c>
      <c r="T33" s="212">
        <v>3752.6</v>
      </c>
      <c r="U33" s="631">
        <v>0</v>
      </c>
      <c r="V33" s="632">
        <v>0</v>
      </c>
      <c r="W33" s="633">
        <v>0</v>
      </c>
      <c r="X33" s="212">
        <v>4312.7</v>
      </c>
    </row>
    <row r="34" spans="2:24" ht="14.1" customHeight="1" x14ac:dyDescent="0.15">
      <c r="B34" s="206" t="s">
        <v>126</v>
      </c>
      <c r="C34" s="207"/>
      <c r="D34" s="208"/>
      <c r="E34" s="211"/>
      <c r="F34" s="212"/>
      <c r="G34" s="213"/>
      <c r="H34" s="212"/>
      <c r="I34" s="211"/>
      <c r="J34" s="212"/>
      <c r="K34" s="213"/>
      <c r="L34" s="212"/>
      <c r="M34" s="211"/>
      <c r="N34" s="212"/>
      <c r="O34" s="213"/>
      <c r="P34" s="212"/>
      <c r="Q34" s="211"/>
      <c r="R34" s="212"/>
      <c r="S34" s="213"/>
      <c r="T34" s="212"/>
      <c r="U34" s="211"/>
      <c r="V34" s="212"/>
      <c r="W34" s="213"/>
      <c r="X34" s="212"/>
    </row>
    <row r="35" spans="2:24" ht="14.1" customHeight="1" x14ac:dyDescent="0.15">
      <c r="B35" s="206">
        <v>41136</v>
      </c>
      <c r="C35" s="207"/>
      <c r="D35" s="208">
        <v>41142</v>
      </c>
      <c r="E35" s="211">
        <v>1365</v>
      </c>
      <c r="F35" s="212">
        <v>1680</v>
      </c>
      <c r="G35" s="213">
        <v>1557.11793669038</v>
      </c>
      <c r="H35" s="212">
        <v>8782.7000000000007</v>
      </c>
      <c r="I35" s="211">
        <v>1785</v>
      </c>
      <c r="J35" s="212">
        <v>2205</v>
      </c>
      <c r="K35" s="213">
        <v>1952.5567033460588</v>
      </c>
      <c r="L35" s="212">
        <v>2000.7</v>
      </c>
      <c r="M35" s="211">
        <v>1890</v>
      </c>
      <c r="N35" s="212">
        <v>2362.5</v>
      </c>
      <c r="O35" s="213">
        <v>2064.5599028602269</v>
      </c>
      <c r="P35" s="212">
        <v>2414.1999999999998</v>
      </c>
      <c r="Q35" s="211">
        <v>1890</v>
      </c>
      <c r="R35" s="212">
        <v>2362.5</v>
      </c>
      <c r="S35" s="213">
        <v>2093.4929577464791</v>
      </c>
      <c r="T35" s="212">
        <v>1956.4</v>
      </c>
      <c r="U35" s="211">
        <v>1575</v>
      </c>
      <c r="V35" s="212">
        <v>2100</v>
      </c>
      <c r="W35" s="213">
        <v>1800.6757673295788</v>
      </c>
      <c r="X35" s="212">
        <v>2476.8000000000002</v>
      </c>
    </row>
    <row r="36" spans="2:24" ht="14.1" customHeight="1" x14ac:dyDescent="0.15">
      <c r="B36" s="206" t="s">
        <v>127</v>
      </c>
      <c r="C36" s="207"/>
      <c r="D36" s="208"/>
      <c r="E36" s="211"/>
      <c r="F36" s="212"/>
      <c r="G36" s="213"/>
      <c r="H36" s="212"/>
      <c r="I36" s="211"/>
      <c r="J36" s="212"/>
      <c r="K36" s="213"/>
      <c r="L36" s="212"/>
      <c r="M36" s="211"/>
      <c r="N36" s="212"/>
      <c r="O36" s="213"/>
      <c r="P36" s="212"/>
      <c r="Q36" s="211"/>
      <c r="R36" s="212"/>
      <c r="S36" s="213"/>
      <c r="T36" s="212"/>
      <c r="U36" s="211"/>
      <c r="V36" s="212"/>
      <c r="W36" s="213"/>
      <c r="X36" s="212"/>
    </row>
    <row r="37" spans="2:24" ht="14.1" customHeight="1" x14ac:dyDescent="0.15">
      <c r="B37" s="206">
        <v>41143</v>
      </c>
      <c r="C37" s="207"/>
      <c r="D37" s="208">
        <v>41149</v>
      </c>
      <c r="E37" s="211">
        <v>1365</v>
      </c>
      <c r="F37" s="212">
        <v>1575</v>
      </c>
      <c r="G37" s="212">
        <v>1454.8969232542063</v>
      </c>
      <c r="H37" s="228">
        <v>9174</v>
      </c>
      <c r="I37" s="211">
        <v>1785</v>
      </c>
      <c r="J37" s="212">
        <v>2100</v>
      </c>
      <c r="K37" s="212">
        <v>1948.7346976401179</v>
      </c>
      <c r="L37" s="228">
        <v>2796.6</v>
      </c>
      <c r="M37" s="211">
        <v>1890</v>
      </c>
      <c r="N37" s="212">
        <v>2310</v>
      </c>
      <c r="O37" s="212">
        <v>2025.5103473004817</v>
      </c>
      <c r="P37" s="228">
        <v>3044.7</v>
      </c>
      <c r="Q37" s="211">
        <v>1890</v>
      </c>
      <c r="R37" s="212">
        <v>2310</v>
      </c>
      <c r="S37" s="212">
        <v>2101.7285555142962</v>
      </c>
      <c r="T37" s="228">
        <v>2483.1</v>
      </c>
      <c r="U37" s="211">
        <v>1575</v>
      </c>
      <c r="V37" s="212">
        <v>1995</v>
      </c>
      <c r="W37" s="212">
        <v>1753.2093862815886</v>
      </c>
      <c r="X37" s="228">
        <v>3118.7</v>
      </c>
    </row>
    <row r="38" spans="2:24" s="135" customFormat="1" ht="14.1" customHeight="1" x14ac:dyDescent="0.15">
      <c r="B38" s="206" t="s">
        <v>128</v>
      </c>
      <c r="C38" s="207"/>
      <c r="D38" s="208"/>
      <c r="E38" s="160"/>
      <c r="F38" s="161"/>
      <c r="H38" s="161"/>
      <c r="I38" s="160"/>
      <c r="J38" s="161"/>
      <c r="L38" s="161"/>
      <c r="M38" s="160"/>
      <c r="N38" s="161"/>
      <c r="P38" s="161"/>
      <c r="Q38" s="160"/>
      <c r="R38" s="161"/>
      <c r="T38" s="161"/>
      <c r="U38" s="160"/>
      <c r="V38" s="161"/>
      <c r="X38" s="161"/>
    </row>
    <row r="39" spans="2:24" s="135" customFormat="1" ht="14.1" customHeight="1" x14ac:dyDescent="0.15">
      <c r="B39" s="217">
        <v>41150</v>
      </c>
      <c r="C39" s="218"/>
      <c r="D39" s="219">
        <v>41156</v>
      </c>
      <c r="E39" s="153">
        <v>1365</v>
      </c>
      <c r="F39" s="169">
        <v>1575</v>
      </c>
      <c r="G39" s="154">
        <v>1475.7110851808629</v>
      </c>
      <c r="H39" s="169">
        <v>10133.200000000001</v>
      </c>
      <c r="I39" s="153">
        <v>1785</v>
      </c>
      <c r="J39" s="169">
        <v>2100</v>
      </c>
      <c r="K39" s="154">
        <v>1988.2659173678271</v>
      </c>
      <c r="L39" s="169">
        <v>2782.6</v>
      </c>
      <c r="M39" s="153">
        <v>1890</v>
      </c>
      <c r="N39" s="169">
        <v>2310</v>
      </c>
      <c r="O39" s="154">
        <v>2026.6535904255322</v>
      </c>
      <c r="P39" s="169">
        <v>2774.2</v>
      </c>
      <c r="Q39" s="153">
        <v>1890</v>
      </c>
      <c r="R39" s="169">
        <v>2415</v>
      </c>
      <c r="S39" s="154">
        <v>2167.4807021369388</v>
      </c>
      <c r="T39" s="169">
        <v>2536.8000000000002</v>
      </c>
      <c r="U39" s="153">
        <v>1680</v>
      </c>
      <c r="V39" s="169">
        <v>1995</v>
      </c>
      <c r="W39" s="154">
        <v>1837.2390632157578</v>
      </c>
      <c r="X39" s="169">
        <v>2947.9</v>
      </c>
    </row>
    <row r="41" spans="2:24" x14ac:dyDescent="0.15">
      <c r="X41" s="135"/>
    </row>
    <row r="42" spans="2:24" x14ac:dyDescent="0.15"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35"/>
    </row>
    <row r="43" spans="2:24" x14ac:dyDescent="0.15">
      <c r="X43" s="135"/>
    </row>
    <row r="44" spans="2:24" x14ac:dyDescent="0.15">
      <c r="X44" s="135"/>
    </row>
    <row r="45" spans="2:24" x14ac:dyDescent="0.15">
      <c r="X45" s="135"/>
    </row>
    <row r="46" spans="2:24" x14ac:dyDescent="0.15">
      <c r="X46" s="135"/>
    </row>
    <row r="47" spans="2:24" x14ac:dyDescent="0.15">
      <c r="X47" s="135"/>
    </row>
    <row r="48" spans="2:24" x14ac:dyDescent="0.15">
      <c r="X48" s="135"/>
    </row>
  </sheetData>
  <phoneticPr fontId="6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zoomScaleNormal="100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" style="35" customWidth="1"/>
    <col min="16" max="16" width="11.5" style="35" customWidth="1"/>
    <col min="17" max="16384" width="9" style="35"/>
  </cols>
  <sheetData>
    <row r="1" spans="1:38" s="19" customFormat="1" ht="19.5" customHeight="1" x14ac:dyDescent="0.15">
      <c r="A1" s="90"/>
      <c r="C1" s="2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8" s="26" customFormat="1" ht="15" customHeight="1" x14ac:dyDescent="0.15">
      <c r="A2" s="99"/>
      <c r="B2" s="99"/>
      <c r="C2" s="22" t="s">
        <v>75</v>
      </c>
      <c r="D2" s="23" t="s">
        <v>76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</row>
    <row r="3" spans="1:38" s="94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82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38" ht="18.75" customHeight="1" x14ac:dyDescent="0.15">
      <c r="A4" s="30"/>
      <c r="B4" s="31"/>
      <c r="C4" s="32"/>
      <c r="D4" s="707" t="s">
        <v>42</v>
      </c>
      <c r="E4" s="708"/>
      <c r="F4" s="708"/>
      <c r="G4" s="708"/>
      <c r="H4" s="709"/>
      <c r="I4" s="33"/>
      <c r="J4" s="33"/>
      <c r="K4" s="707" t="s">
        <v>43</v>
      </c>
      <c r="L4" s="708"/>
      <c r="M4" s="709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8" ht="18.75" customHeight="1" x14ac:dyDescent="0.15">
      <c r="A5" s="36"/>
      <c r="B5" s="37"/>
      <c r="C5" s="38"/>
      <c r="D5" s="710" t="s">
        <v>44</v>
      </c>
      <c r="E5" s="711"/>
      <c r="F5" s="39" t="s">
        <v>45</v>
      </c>
      <c r="G5" s="40" t="s">
        <v>46</v>
      </c>
      <c r="H5" s="712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12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8" ht="18.75" customHeight="1" x14ac:dyDescent="0.15">
      <c r="A6" s="42"/>
      <c r="B6" s="43"/>
      <c r="C6" s="44"/>
      <c r="D6" s="113" t="s">
        <v>55</v>
      </c>
      <c r="E6" s="112" t="s">
        <v>56</v>
      </c>
      <c r="F6" s="45" t="s">
        <v>57</v>
      </c>
      <c r="G6" s="46" t="s">
        <v>56</v>
      </c>
      <c r="H6" s="713"/>
      <c r="I6" s="47"/>
      <c r="J6" s="47"/>
      <c r="K6" s="45" t="s">
        <v>58</v>
      </c>
      <c r="L6" s="45" t="s">
        <v>59</v>
      </c>
      <c r="M6" s="713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8" ht="16.5" customHeight="1" x14ac:dyDescent="0.15">
      <c r="A7" s="48" t="s">
        <v>0</v>
      </c>
      <c r="B7" s="49">
        <v>20</v>
      </c>
      <c r="C7" s="50" t="s">
        <v>1</v>
      </c>
      <c r="D7" s="114"/>
      <c r="E7" s="100">
        <v>2061874.3</v>
      </c>
      <c r="F7" s="51">
        <v>5531752.2999999989</v>
      </c>
      <c r="G7" s="52">
        <v>901119.90000000014</v>
      </c>
      <c r="H7" s="51">
        <v>8494746.4999999981</v>
      </c>
      <c r="I7" s="51">
        <v>946804</v>
      </c>
      <c r="J7" s="51">
        <v>9441550.4999999981</v>
      </c>
      <c r="K7" s="51">
        <v>15266193</v>
      </c>
      <c r="L7" s="51">
        <v>414161.00000000006</v>
      </c>
      <c r="M7" s="51">
        <v>15680354</v>
      </c>
      <c r="N7" s="51">
        <v>2773545</v>
      </c>
      <c r="O7" s="51">
        <v>18453899</v>
      </c>
      <c r="P7" s="51">
        <v>27895449.5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ht="16.5" customHeight="1" x14ac:dyDescent="0.15">
      <c r="A8" s="53" t="s">
        <v>60</v>
      </c>
      <c r="B8" s="49">
        <v>21</v>
      </c>
      <c r="C8" s="54" t="s">
        <v>60</v>
      </c>
      <c r="D8" s="51"/>
      <c r="E8" s="100">
        <v>1966046</v>
      </c>
      <c r="F8" s="51">
        <v>5335633</v>
      </c>
      <c r="G8" s="52">
        <v>1032472.1</v>
      </c>
      <c r="H8" s="51">
        <v>8334151.0999999996</v>
      </c>
      <c r="I8" s="51">
        <v>1238616</v>
      </c>
      <c r="J8" s="51">
        <v>9572767.0999999996</v>
      </c>
      <c r="K8" s="51">
        <v>17758964</v>
      </c>
      <c r="L8" s="51">
        <v>610573</v>
      </c>
      <c r="M8" s="51">
        <v>18369537</v>
      </c>
      <c r="N8" s="51">
        <v>3037007</v>
      </c>
      <c r="O8" s="51">
        <v>21406544</v>
      </c>
      <c r="P8" s="51">
        <v>30979311.100000001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ht="16.5" customHeight="1" x14ac:dyDescent="0.15">
      <c r="A9" s="53" t="s">
        <v>60</v>
      </c>
      <c r="B9" s="49">
        <v>22</v>
      </c>
      <c r="C9" s="54" t="s">
        <v>60</v>
      </c>
      <c r="D9" s="51"/>
      <c r="E9" s="52">
        <v>1930793</v>
      </c>
      <c r="F9" s="51">
        <v>4699150</v>
      </c>
      <c r="G9" s="51">
        <v>1071674</v>
      </c>
      <c r="H9" s="51">
        <v>7701616</v>
      </c>
      <c r="I9" s="51">
        <v>1349425</v>
      </c>
      <c r="J9" s="51">
        <v>9051041</v>
      </c>
      <c r="K9" s="51">
        <v>18071463</v>
      </c>
      <c r="L9" s="51">
        <v>446995</v>
      </c>
      <c r="M9" s="51">
        <v>18518458</v>
      </c>
      <c r="N9" s="51">
        <v>3363768</v>
      </c>
      <c r="O9" s="51">
        <v>21882226</v>
      </c>
      <c r="P9" s="52">
        <v>30933267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ht="16.5" customHeight="1" x14ac:dyDescent="0.15">
      <c r="A10" s="55" t="s">
        <v>60</v>
      </c>
      <c r="B10" s="56">
        <v>24</v>
      </c>
      <c r="C10" s="57" t="s">
        <v>60</v>
      </c>
      <c r="D10" s="59"/>
      <c r="E10" s="59">
        <v>1742032</v>
      </c>
      <c r="F10" s="58">
        <v>4981288</v>
      </c>
      <c r="G10" s="59">
        <v>781623</v>
      </c>
      <c r="H10" s="59">
        <v>7504943</v>
      </c>
      <c r="I10" s="59">
        <v>743137</v>
      </c>
      <c r="J10" s="59">
        <v>8248080</v>
      </c>
      <c r="K10" s="59">
        <v>18112665</v>
      </c>
      <c r="L10" s="59">
        <v>429233</v>
      </c>
      <c r="M10" s="59">
        <v>18541898</v>
      </c>
      <c r="N10" s="59">
        <v>4235275</v>
      </c>
      <c r="O10" s="59">
        <v>22777173</v>
      </c>
      <c r="P10" s="58">
        <v>31025253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ht="16.5" customHeight="1" x14ac:dyDescent="0.15">
      <c r="A11" s="62" t="s">
        <v>62</v>
      </c>
      <c r="B11" s="49">
        <v>1</v>
      </c>
      <c r="C11" s="101" t="s">
        <v>61</v>
      </c>
      <c r="D11" s="117"/>
      <c r="E11" s="129">
        <v>174243</v>
      </c>
      <c r="F11" s="130">
        <v>337225</v>
      </c>
      <c r="G11" s="130">
        <v>75613</v>
      </c>
      <c r="H11" s="130">
        <f t="shared" ref="H11:H30" si="0">SUM(E11:G11)</f>
        <v>587081</v>
      </c>
      <c r="I11" s="130">
        <v>52885</v>
      </c>
      <c r="J11" s="130">
        <f t="shared" ref="J11:J30" si="1">H11+I11</f>
        <v>639966</v>
      </c>
      <c r="K11" s="130">
        <v>1740802</v>
      </c>
      <c r="L11" s="130">
        <v>28241</v>
      </c>
      <c r="M11" s="130">
        <f t="shared" ref="M11:M30" si="2">K11+L11</f>
        <v>1769043</v>
      </c>
      <c r="N11" s="130">
        <v>440693</v>
      </c>
      <c r="O11" s="130">
        <f t="shared" ref="O11:O30" si="3">M11+N11</f>
        <v>2209736</v>
      </c>
      <c r="P11" s="130">
        <f t="shared" ref="P11:P30" si="4">J11+O11</f>
        <v>2849702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16.5" customHeight="1" x14ac:dyDescent="0.15">
      <c r="A12" s="62"/>
      <c r="B12" s="49">
        <v>2</v>
      </c>
      <c r="C12" s="64"/>
      <c r="D12" s="51"/>
      <c r="E12" s="129">
        <v>143318</v>
      </c>
      <c r="F12" s="130">
        <v>463878</v>
      </c>
      <c r="G12" s="130">
        <v>62538</v>
      </c>
      <c r="H12" s="130">
        <f t="shared" si="0"/>
        <v>669734</v>
      </c>
      <c r="I12" s="130">
        <v>43461</v>
      </c>
      <c r="J12" s="130">
        <f t="shared" si="1"/>
        <v>713195</v>
      </c>
      <c r="K12" s="130">
        <v>1559998</v>
      </c>
      <c r="L12" s="130">
        <v>47943</v>
      </c>
      <c r="M12" s="130">
        <f t="shared" si="2"/>
        <v>1607941</v>
      </c>
      <c r="N12" s="130">
        <v>372681</v>
      </c>
      <c r="O12" s="130">
        <f t="shared" si="3"/>
        <v>1980622</v>
      </c>
      <c r="P12" s="130">
        <f t="shared" si="4"/>
        <v>2693817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6.5" customHeight="1" x14ac:dyDescent="0.15">
      <c r="A13" s="62"/>
      <c r="B13" s="49">
        <v>3</v>
      </c>
      <c r="C13" s="64"/>
      <c r="D13" s="51"/>
      <c r="E13" s="129">
        <v>151269</v>
      </c>
      <c r="F13" s="130">
        <v>447377</v>
      </c>
      <c r="G13" s="130">
        <v>68845</v>
      </c>
      <c r="H13" s="130">
        <f t="shared" si="0"/>
        <v>667491</v>
      </c>
      <c r="I13" s="130">
        <v>64761</v>
      </c>
      <c r="J13" s="130">
        <f t="shared" si="1"/>
        <v>732252</v>
      </c>
      <c r="K13" s="130">
        <v>1560039</v>
      </c>
      <c r="L13" s="130">
        <v>40638</v>
      </c>
      <c r="M13" s="130">
        <f t="shared" si="2"/>
        <v>1600677</v>
      </c>
      <c r="N13" s="130">
        <v>292350</v>
      </c>
      <c r="O13" s="130">
        <f t="shared" si="3"/>
        <v>1893027</v>
      </c>
      <c r="P13" s="129">
        <f t="shared" si="4"/>
        <v>2625279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ht="16.5" customHeight="1" x14ac:dyDescent="0.15">
      <c r="A14" s="62"/>
      <c r="B14" s="49">
        <v>4</v>
      </c>
      <c r="C14" s="64"/>
      <c r="D14" s="51"/>
      <c r="E14" s="129">
        <v>142143</v>
      </c>
      <c r="F14" s="130">
        <v>470630</v>
      </c>
      <c r="G14" s="130">
        <v>70272</v>
      </c>
      <c r="H14" s="130">
        <f t="shared" si="0"/>
        <v>683045</v>
      </c>
      <c r="I14" s="130">
        <v>64203</v>
      </c>
      <c r="J14" s="130">
        <f t="shared" si="1"/>
        <v>747248</v>
      </c>
      <c r="K14" s="130">
        <v>1537512</v>
      </c>
      <c r="L14" s="130">
        <v>50127</v>
      </c>
      <c r="M14" s="130">
        <f t="shared" si="2"/>
        <v>1587639</v>
      </c>
      <c r="N14" s="130">
        <v>362690</v>
      </c>
      <c r="O14" s="130">
        <f t="shared" si="3"/>
        <v>1950329</v>
      </c>
      <c r="P14" s="129">
        <f t="shared" si="4"/>
        <v>2697577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16.5" customHeight="1" x14ac:dyDescent="0.15">
      <c r="A15" s="62"/>
      <c r="B15" s="49">
        <v>5</v>
      </c>
      <c r="C15" s="64"/>
      <c r="D15" s="51"/>
      <c r="E15" s="129">
        <v>142580</v>
      </c>
      <c r="F15" s="130">
        <v>408101</v>
      </c>
      <c r="G15" s="130">
        <v>70078</v>
      </c>
      <c r="H15" s="130">
        <f t="shared" si="0"/>
        <v>620759</v>
      </c>
      <c r="I15" s="130">
        <v>81593</v>
      </c>
      <c r="J15" s="130">
        <f t="shared" si="1"/>
        <v>702352</v>
      </c>
      <c r="K15" s="130">
        <v>1639093</v>
      </c>
      <c r="L15" s="130">
        <v>42083</v>
      </c>
      <c r="M15" s="130">
        <f t="shared" si="2"/>
        <v>1681176</v>
      </c>
      <c r="N15" s="130">
        <v>357171</v>
      </c>
      <c r="O15" s="130">
        <f t="shared" si="3"/>
        <v>2038347</v>
      </c>
      <c r="P15" s="130">
        <f t="shared" si="4"/>
        <v>2740699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16.5" customHeight="1" x14ac:dyDescent="0.15">
      <c r="A16" s="62"/>
      <c r="B16" s="49">
        <v>6</v>
      </c>
      <c r="C16" s="64"/>
      <c r="D16" s="51"/>
      <c r="E16" s="129">
        <v>138298</v>
      </c>
      <c r="F16" s="130">
        <v>394372</v>
      </c>
      <c r="G16" s="130">
        <v>66464</v>
      </c>
      <c r="H16" s="130">
        <f t="shared" si="0"/>
        <v>599134</v>
      </c>
      <c r="I16" s="130">
        <v>73671</v>
      </c>
      <c r="J16" s="130">
        <f t="shared" si="1"/>
        <v>672805</v>
      </c>
      <c r="K16" s="130">
        <v>1603600</v>
      </c>
      <c r="L16" s="130">
        <v>26421</v>
      </c>
      <c r="M16" s="130">
        <f t="shared" si="2"/>
        <v>1630021</v>
      </c>
      <c r="N16" s="130">
        <v>335730</v>
      </c>
      <c r="O16" s="130">
        <f t="shared" si="3"/>
        <v>1965751</v>
      </c>
      <c r="P16" s="129">
        <f t="shared" si="4"/>
        <v>2638556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6.5" customHeight="1" x14ac:dyDescent="0.15">
      <c r="A17" s="62"/>
      <c r="B17" s="49">
        <v>7</v>
      </c>
      <c r="C17" s="64"/>
      <c r="D17" s="51"/>
      <c r="E17" s="129">
        <v>132186</v>
      </c>
      <c r="F17" s="130">
        <v>399031</v>
      </c>
      <c r="G17" s="130">
        <v>49038</v>
      </c>
      <c r="H17" s="130">
        <f t="shared" si="0"/>
        <v>580255</v>
      </c>
      <c r="I17" s="130">
        <v>70191</v>
      </c>
      <c r="J17" s="130">
        <f t="shared" si="1"/>
        <v>650446</v>
      </c>
      <c r="K17" s="130">
        <v>1259115</v>
      </c>
      <c r="L17" s="130">
        <v>37924</v>
      </c>
      <c r="M17" s="130">
        <f t="shared" si="2"/>
        <v>1297039</v>
      </c>
      <c r="N17" s="130">
        <v>313004</v>
      </c>
      <c r="O17" s="130">
        <f t="shared" si="3"/>
        <v>1610043</v>
      </c>
      <c r="P17" s="129">
        <f t="shared" si="4"/>
        <v>2260489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6.5" customHeight="1" x14ac:dyDescent="0.15">
      <c r="A18" s="62"/>
      <c r="B18" s="49">
        <v>8</v>
      </c>
      <c r="C18" s="64"/>
      <c r="D18" s="51"/>
      <c r="E18" s="129">
        <v>143571</v>
      </c>
      <c r="F18" s="130">
        <v>430215</v>
      </c>
      <c r="G18" s="129">
        <v>42424</v>
      </c>
      <c r="H18" s="130">
        <f t="shared" si="0"/>
        <v>616210</v>
      </c>
      <c r="I18" s="130">
        <v>85740</v>
      </c>
      <c r="J18" s="130">
        <f t="shared" si="1"/>
        <v>701950</v>
      </c>
      <c r="K18" s="130">
        <v>1354541</v>
      </c>
      <c r="L18" s="130">
        <v>25141</v>
      </c>
      <c r="M18" s="130">
        <f t="shared" si="2"/>
        <v>1379682</v>
      </c>
      <c r="N18" s="130">
        <v>375602</v>
      </c>
      <c r="O18" s="130">
        <f t="shared" si="3"/>
        <v>1755284</v>
      </c>
      <c r="P18" s="129">
        <f t="shared" si="4"/>
        <v>2457234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16.5" customHeight="1" x14ac:dyDescent="0.15">
      <c r="A19" s="62"/>
      <c r="B19" s="49">
        <v>9</v>
      </c>
      <c r="C19" s="64"/>
      <c r="D19" s="51"/>
      <c r="E19" s="129">
        <v>109489</v>
      </c>
      <c r="F19" s="130">
        <v>374355</v>
      </c>
      <c r="G19" s="130">
        <v>47590</v>
      </c>
      <c r="H19" s="130">
        <f t="shared" si="0"/>
        <v>531434</v>
      </c>
      <c r="I19" s="130">
        <v>67837</v>
      </c>
      <c r="J19" s="130">
        <f t="shared" si="1"/>
        <v>599271</v>
      </c>
      <c r="K19" s="130">
        <v>1317606</v>
      </c>
      <c r="L19" s="130">
        <v>51647</v>
      </c>
      <c r="M19" s="130">
        <f t="shared" si="2"/>
        <v>1369253</v>
      </c>
      <c r="N19" s="130">
        <v>365241</v>
      </c>
      <c r="O19" s="130">
        <f t="shared" si="3"/>
        <v>1734494</v>
      </c>
      <c r="P19" s="129">
        <f t="shared" si="4"/>
        <v>2333765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16.5" customHeight="1" x14ac:dyDescent="0.15">
      <c r="A20" s="62"/>
      <c r="B20" s="49">
        <v>10</v>
      </c>
      <c r="C20" s="64"/>
      <c r="D20" s="51"/>
      <c r="E20" s="129">
        <v>122380</v>
      </c>
      <c r="F20" s="130">
        <v>390417</v>
      </c>
      <c r="G20" s="129">
        <v>66536</v>
      </c>
      <c r="H20" s="130">
        <f t="shared" si="0"/>
        <v>579333</v>
      </c>
      <c r="I20" s="130">
        <v>50915</v>
      </c>
      <c r="J20" s="130">
        <f t="shared" si="1"/>
        <v>630248</v>
      </c>
      <c r="K20" s="130">
        <v>1466150</v>
      </c>
      <c r="L20" s="130">
        <v>23797</v>
      </c>
      <c r="M20" s="130">
        <f t="shared" si="2"/>
        <v>1489947</v>
      </c>
      <c r="N20" s="130">
        <v>365767</v>
      </c>
      <c r="O20" s="130">
        <f t="shared" si="3"/>
        <v>1855714</v>
      </c>
      <c r="P20" s="129">
        <f t="shared" si="4"/>
        <v>2485962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6.5" customHeight="1" x14ac:dyDescent="0.15">
      <c r="A21" s="62"/>
      <c r="B21" s="49">
        <v>11</v>
      </c>
      <c r="C21" s="64"/>
      <c r="D21" s="51"/>
      <c r="E21" s="129">
        <v>135364</v>
      </c>
      <c r="F21" s="130">
        <v>372455</v>
      </c>
      <c r="G21" s="130">
        <v>78568</v>
      </c>
      <c r="H21" s="130">
        <f t="shared" si="0"/>
        <v>586387</v>
      </c>
      <c r="I21" s="130">
        <v>42937</v>
      </c>
      <c r="J21" s="130">
        <f t="shared" si="1"/>
        <v>629324</v>
      </c>
      <c r="K21" s="130">
        <v>1568025</v>
      </c>
      <c r="L21" s="130">
        <v>27618</v>
      </c>
      <c r="M21" s="130">
        <f t="shared" si="2"/>
        <v>1595643</v>
      </c>
      <c r="N21" s="130">
        <v>311587</v>
      </c>
      <c r="O21" s="130">
        <f t="shared" si="3"/>
        <v>1907230</v>
      </c>
      <c r="P21" s="129">
        <f t="shared" si="4"/>
        <v>2536554</v>
      </c>
      <c r="Q21" s="34"/>
      <c r="R21" s="102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6.5" customHeight="1" x14ac:dyDescent="0.15">
      <c r="A22" s="62"/>
      <c r="B22" s="49">
        <v>12</v>
      </c>
      <c r="C22" s="64"/>
      <c r="D22" s="51"/>
      <c r="E22" s="129">
        <v>207191</v>
      </c>
      <c r="F22" s="130">
        <v>493232</v>
      </c>
      <c r="G22" s="129">
        <v>83657</v>
      </c>
      <c r="H22" s="130">
        <f t="shared" si="0"/>
        <v>784080</v>
      </c>
      <c r="I22" s="130">
        <v>44943</v>
      </c>
      <c r="J22" s="130">
        <f t="shared" si="1"/>
        <v>829023</v>
      </c>
      <c r="K22" s="130">
        <v>1506184</v>
      </c>
      <c r="L22" s="130">
        <v>27653</v>
      </c>
      <c r="M22" s="130">
        <f t="shared" si="2"/>
        <v>1533837</v>
      </c>
      <c r="N22" s="130">
        <v>342759</v>
      </c>
      <c r="O22" s="130">
        <f t="shared" si="3"/>
        <v>1876596</v>
      </c>
      <c r="P22" s="129">
        <f t="shared" si="4"/>
        <v>2705619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16.5" customHeight="1" x14ac:dyDescent="0.15">
      <c r="A23" s="62" t="s">
        <v>79</v>
      </c>
      <c r="B23" s="49">
        <v>1</v>
      </c>
      <c r="C23" s="64" t="s">
        <v>61</v>
      </c>
      <c r="D23" s="51"/>
      <c r="E23" s="130">
        <v>153714.10000000003</v>
      </c>
      <c r="F23" s="130">
        <v>288772.29999999993</v>
      </c>
      <c r="G23" s="130">
        <v>43768.999999999993</v>
      </c>
      <c r="H23" s="130">
        <f t="shared" si="0"/>
        <v>486255.39999999997</v>
      </c>
      <c r="I23" s="130">
        <v>40743.399999999994</v>
      </c>
      <c r="J23" s="130">
        <f t="shared" si="1"/>
        <v>526998.79999999993</v>
      </c>
      <c r="K23" s="130">
        <v>1316532.7</v>
      </c>
      <c r="L23" s="124">
        <v>28634.600000000006</v>
      </c>
      <c r="M23" s="130">
        <f t="shared" si="2"/>
        <v>1345167.3</v>
      </c>
      <c r="N23" s="130">
        <v>358794.59999999992</v>
      </c>
      <c r="O23" s="130">
        <f t="shared" si="3"/>
        <v>1703961.9</v>
      </c>
      <c r="P23" s="129">
        <f t="shared" si="4"/>
        <v>2230960.6999999997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16.5" customHeight="1" x14ac:dyDescent="0.15">
      <c r="A24" s="62"/>
      <c r="B24" s="49">
        <v>2</v>
      </c>
      <c r="C24" s="64"/>
      <c r="D24" s="51"/>
      <c r="E24" s="130">
        <v>137918.20000000001</v>
      </c>
      <c r="F24" s="129">
        <v>327361.69999999995</v>
      </c>
      <c r="G24" s="130">
        <v>68588.2</v>
      </c>
      <c r="H24" s="130">
        <f t="shared" si="0"/>
        <v>533868.1</v>
      </c>
      <c r="I24" s="124">
        <v>47081.4</v>
      </c>
      <c r="J24" s="130">
        <f t="shared" si="1"/>
        <v>580949.5</v>
      </c>
      <c r="K24" s="130">
        <v>1370442.4000000001</v>
      </c>
      <c r="L24" s="131">
        <v>33654.9</v>
      </c>
      <c r="M24" s="130">
        <f t="shared" si="2"/>
        <v>1404097.3</v>
      </c>
      <c r="N24" s="130">
        <v>367503.6</v>
      </c>
      <c r="O24" s="130">
        <f t="shared" si="3"/>
        <v>1771600.9</v>
      </c>
      <c r="P24" s="130">
        <f t="shared" si="4"/>
        <v>2352550.4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16.5" customHeight="1" x14ac:dyDescent="0.15">
      <c r="A25" s="62"/>
      <c r="B25" s="49">
        <v>3</v>
      </c>
      <c r="C25" s="64"/>
      <c r="D25" s="51"/>
      <c r="E25" s="130">
        <v>126905.5</v>
      </c>
      <c r="F25" s="131">
        <v>333975.89999999997</v>
      </c>
      <c r="G25" s="130">
        <v>56541.299999999988</v>
      </c>
      <c r="H25" s="130">
        <f t="shared" si="0"/>
        <v>517422.69999999995</v>
      </c>
      <c r="I25" s="124">
        <v>21562.400000000001</v>
      </c>
      <c r="J25" s="130">
        <f t="shared" si="1"/>
        <v>538985.1</v>
      </c>
      <c r="K25" s="130">
        <v>1255800.5</v>
      </c>
      <c r="L25" s="131">
        <v>27509.9</v>
      </c>
      <c r="M25" s="130">
        <f t="shared" si="2"/>
        <v>1283310.3999999999</v>
      </c>
      <c r="N25" s="130">
        <v>315039.10000000003</v>
      </c>
      <c r="O25" s="130">
        <f t="shared" si="3"/>
        <v>1598349.5</v>
      </c>
      <c r="P25" s="129">
        <f t="shared" si="4"/>
        <v>2137334.6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16.5" customHeight="1" x14ac:dyDescent="0.15">
      <c r="A26" s="62"/>
      <c r="B26" s="49">
        <v>4</v>
      </c>
      <c r="C26" s="64"/>
      <c r="D26" s="51"/>
      <c r="E26" s="129">
        <v>146697.79999999999</v>
      </c>
      <c r="F26" s="131">
        <v>433315.00000000006</v>
      </c>
      <c r="G26" s="130">
        <v>104237.6</v>
      </c>
      <c r="H26" s="130">
        <f t="shared" si="0"/>
        <v>684250.4</v>
      </c>
      <c r="I26" s="124">
        <v>36706.5</v>
      </c>
      <c r="J26" s="130">
        <f t="shared" si="1"/>
        <v>720956.9</v>
      </c>
      <c r="K26" s="130">
        <v>1538372.9</v>
      </c>
      <c r="L26" s="131">
        <v>30607.7</v>
      </c>
      <c r="M26" s="130">
        <f t="shared" si="2"/>
        <v>1568980.5999999999</v>
      </c>
      <c r="N26" s="130">
        <v>582404</v>
      </c>
      <c r="O26" s="130">
        <f t="shared" si="3"/>
        <v>2151384.5999999996</v>
      </c>
      <c r="P26" s="129">
        <f t="shared" si="4"/>
        <v>2872341.4999999995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x14ac:dyDescent="0.15">
      <c r="A27" s="62"/>
      <c r="B27" s="49">
        <v>5</v>
      </c>
      <c r="C27" s="64"/>
      <c r="D27" s="51"/>
      <c r="E27" s="130">
        <v>169311.2</v>
      </c>
      <c r="F27" s="131">
        <v>382239.50000000006</v>
      </c>
      <c r="G27" s="130">
        <v>107170.3</v>
      </c>
      <c r="H27" s="130">
        <f t="shared" si="0"/>
        <v>658721.00000000012</v>
      </c>
      <c r="I27" s="124">
        <v>41137.599999999999</v>
      </c>
      <c r="J27" s="130">
        <f t="shared" si="1"/>
        <v>699858.60000000009</v>
      </c>
      <c r="K27" s="130">
        <v>1428981.0999999999</v>
      </c>
      <c r="L27" s="124">
        <v>76637.5</v>
      </c>
      <c r="M27" s="130">
        <f t="shared" si="2"/>
        <v>1505618.5999999999</v>
      </c>
      <c r="N27" s="130">
        <v>383982.4</v>
      </c>
      <c r="O27" s="130">
        <f t="shared" si="3"/>
        <v>1889601</v>
      </c>
      <c r="P27" s="129">
        <f t="shared" si="4"/>
        <v>2589459.6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x14ac:dyDescent="0.15">
      <c r="A28" s="62"/>
      <c r="B28" s="49">
        <v>6</v>
      </c>
      <c r="C28" s="64"/>
      <c r="D28" s="51"/>
      <c r="E28" s="130">
        <v>140723.1</v>
      </c>
      <c r="F28" s="131">
        <v>429679.09999999992</v>
      </c>
      <c r="G28" s="130">
        <v>81265.599999999991</v>
      </c>
      <c r="H28" s="130">
        <f t="shared" si="0"/>
        <v>651667.79999999993</v>
      </c>
      <c r="I28" s="132">
        <v>30069.4</v>
      </c>
      <c r="J28" s="130">
        <f t="shared" si="1"/>
        <v>681737.2</v>
      </c>
      <c r="K28" s="130">
        <v>1353653.2999999998</v>
      </c>
      <c r="L28" s="124">
        <v>57863.7</v>
      </c>
      <c r="M28" s="130">
        <f t="shared" si="2"/>
        <v>1411516.9999999998</v>
      </c>
      <c r="N28" s="130">
        <v>371236.7</v>
      </c>
      <c r="O28" s="130">
        <f t="shared" si="3"/>
        <v>1782753.6999999997</v>
      </c>
      <c r="P28" s="129">
        <f t="shared" si="4"/>
        <v>2464490.8999999994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x14ac:dyDescent="0.15">
      <c r="A29" s="62"/>
      <c r="B29" s="49">
        <v>7</v>
      </c>
      <c r="C29" s="64"/>
      <c r="D29" s="51"/>
      <c r="E29" s="704">
        <v>141796.20000000001</v>
      </c>
      <c r="F29" s="131">
        <v>418613.89999999991</v>
      </c>
      <c r="G29" s="124">
        <v>103805.6</v>
      </c>
      <c r="H29" s="130">
        <f t="shared" si="0"/>
        <v>664215.69999999984</v>
      </c>
      <c r="I29" s="124">
        <v>28318.499999999996</v>
      </c>
      <c r="J29" s="130">
        <f t="shared" si="1"/>
        <v>692534.19999999984</v>
      </c>
      <c r="K29" s="130">
        <v>1397250.7</v>
      </c>
      <c r="L29" s="124">
        <v>42128.5</v>
      </c>
      <c r="M29" s="130">
        <f t="shared" si="2"/>
        <v>1439379.2</v>
      </c>
      <c r="N29" s="130">
        <v>444129.6</v>
      </c>
      <c r="O29" s="130">
        <f t="shared" si="3"/>
        <v>1883508.7999999998</v>
      </c>
      <c r="P29" s="129">
        <f t="shared" si="4"/>
        <v>2576042.9999999995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x14ac:dyDescent="0.15">
      <c r="A30" s="70"/>
      <c r="B30" s="56">
        <v>8</v>
      </c>
      <c r="C30" s="103"/>
      <c r="D30" s="59"/>
      <c r="E30" s="133">
        <v>190880.1</v>
      </c>
      <c r="F30" s="126">
        <v>423490.49999999994</v>
      </c>
      <c r="G30" s="125">
        <v>89917.3</v>
      </c>
      <c r="H30" s="127">
        <f t="shared" si="0"/>
        <v>704287.9</v>
      </c>
      <c r="I30" s="125">
        <v>21388.300000000003</v>
      </c>
      <c r="J30" s="127">
        <f t="shared" si="1"/>
        <v>725676.20000000007</v>
      </c>
      <c r="K30" s="127">
        <v>1355272.7000000002</v>
      </c>
      <c r="L30" s="125">
        <v>25900.800000000003</v>
      </c>
      <c r="M30" s="127">
        <f t="shared" si="2"/>
        <v>1381173.5000000002</v>
      </c>
      <c r="N30" s="127">
        <v>463612</v>
      </c>
      <c r="O30" s="127">
        <f t="shared" si="3"/>
        <v>1844785.5000000002</v>
      </c>
      <c r="P30" s="128">
        <f t="shared" si="4"/>
        <v>2570461.7000000002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x14ac:dyDescent="0.15">
      <c r="A31" s="71"/>
      <c r="B31" s="71"/>
      <c r="C31" s="72" t="s">
        <v>71</v>
      </c>
      <c r="D31" s="87" t="s">
        <v>72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4:38" x14ac:dyDescent="0.15">
      <c r="D33" s="10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4:38" x14ac:dyDescent="0.15"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4:38" x14ac:dyDescent="0.15"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4:38" x14ac:dyDescent="0.15"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4:38" x14ac:dyDescent="0.15"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</row>
    <row r="38" spans="4:38" x14ac:dyDescent="0.15"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</row>
    <row r="39" spans="4:38" x14ac:dyDescent="0.15"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</row>
    <row r="40" spans="4:38" x14ac:dyDescent="0.15"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</row>
    <row r="41" spans="4:38" x14ac:dyDescent="0.15"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4:38" x14ac:dyDescent="0.15"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4:38" x14ac:dyDescent="0.15"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</row>
    <row r="44" spans="4:38" x14ac:dyDescent="0.15"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4:38" x14ac:dyDescent="0.15">
      <c r="E45" s="105"/>
      <c r="F45" s="78"/>
      <c r="G45" s="78"/>
      <c r="H45" s="111"/>
      <c r="I45" s="77"/>
      <c r="J45" s="111"/>
      <c r="K45" s="111"/>
      <c r="L45" s="111"/>
      <c r="M45" s="111"/>
      <c r="N45" s="111"/>
      <c r="O45" s="111"/>
      <c r="P45" s="111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4:38" x14ac:dyDescent="0.15">
      <c r="E46" s="105"/>
      <c r="F46" s="34"/>
      <c r="G46" s="78"/>
      <c r="H46" s="34"/>
      <c r="I46" s="105"/>
      <c r="J46" s="34"/>
      <c r="K46" s="34"/>
      <c r="L46" s="34"/>
      <c r="M46" s="34"/>
      <c r="N46" s="34"/>
      <c r="O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</row>
    <row r="47" spans="4:38" x14ac:dyDescent="0.15">
      <c r="E47" s="105"/>
      <c r="F47" s="34"/>
      <c r="G47" s="78"/>
      <c r="H47" s="34"/>
      <c r="I47" s="105"/>
      <c r="J47" s="34"/>
      <c r="K47" s="34"/>
      <c r="L47" s="34"/>
      <c r="M47" s="34"/>
      <c r="N47" s="34"/>
      <c r="O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4:38" x14ac:dyDescent="0.15">
      <c r="E48" s="34"/>
      <c r="F48" s="34"/>
      <c r="G48" s="78"/>
      <c r="H48" s="34"/>
      <c r="I48" s="105"/>
      <c r="J48" s="34"/>
      <c r="K48" s="34"/>
      <c r="L48" s="34"/>
      <c r="M48" s="34"/>
      <c r="N48" s="34"/>
      <c r="O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5:15" x14ac:dyDescent="0.15">
      <c r="E49" s="34"/>
      <c r="F49" s="34"/>
      <c r="G49" s="34"/>
      <c r="H49" s="34"/>
      <c r="I49" s="105"/>
      <c r="J49" s="34"/>
      <c r="K49" s="34"/>
      <c r="L49" s="34"/>
      <c r="M49" s="34"/>
      <c r="N49" s="34"/>
      <c r="O49" s="34"/>
    </row>
    <row r="50" spans="5:15" x14ac:dyDescent="0.15">
      <c r="E50" s="34"/>
      <c r="F50" s="34"/>
      <c r="G50" s="34"/>
      <c r="H50" s="34"/>
      <c r="I50" s="77"/>
      <c r="J50" s="34"/>
      <c r="K50" s="34"/>
      <c r="L50" s="34"/>
      <c r="M50" s="34"/>
      <c r="N50" s="34"/>
      <c r="O50" s="34"/>
    </row>
    <row r="51" spans="5:15" x14ac:dyDescent="0.15">
      <c r="E51" s="34"/>
      <c r="F51" s="34"/>
      <c r="G51" s="34"/>
      <c r="H51" s="34"/>
      <c r="I51" s="105"/>
      <c r="J51" s="34"/>
      <c r="K51" s="34"/>
      <c r="L51" s="34"/>
      <c r="M51" s="34"/>
      <c r="N51" s="34"/>
      <c r="O51" s="34"/>
    </row>
    <row r="52" spans="5:15" x14ac:dyDescent="0.15">
      <c r="E52" s="34"/>
      <c r="F52" s="34"/>
      <c r="G52" s="34"/>
      <c r="H52" s="34"/>
      <c r="I52" s="105"/>
      <c r="J52" s="34"/>
      <c r="K52" s="34"/>
      <c r="L52" s="34"/>
      <c r="M52" s="34"/>
      <c r="N52" s="34"/>
      <c r="O52" s="34"/>
    </row>
    <row r="53" spans="5:15" x14ac:dyDescent="0.15">
      <c r="E53" s="34"/>
      <c r="F53" s="34"/>
      <c r="G53" s="34"/>
      <c r="H53" s="34"/>
      <c r="I53" s="105"/>
      <c r="J53" s="34"/>
      <c r="K53" s="34"/>
      <c r="L53" s="34"/>
      <c r="M53" s="34"/>
      <c r="N53" s="34"/>
      <c r="O53" s="34"/>
    </row>
    <row r="54" spans="5:15" x14ac:dyDescent="0.15">
      <c r="E54" s="34"/>
      <c r="F54" s="34"/>
      <c r="G54" s="34"/>
      <c r="H54" s="34"/>
      <c r="I54" s="77"/>
      <c r="J54" s="34"/>
      <c r="K54" s="34"/>
      <c r="L54" s="34"/>
      <c r="M54" s="34"/>
      <c r="N54" s="34"/>
      <c r="O54" s="34"/>
    </row>
    <row r="55" spans="5:15" x14ac:dyDescent="0.15">
      <c r="E55" s="34"/>
      <c r="F55" s="34"/>
      <c r="G55" s="34"/>
      <c r="H55" s="34"/>
      <c r="I55" s="77"/>
      <c r="J55" s="34"/>
      <c r="K55" s="34"/>
      <c r="L55" s="34"/>
      <c r="M55" s="34"/>
      <c r="N55" s="34"/>
      <c r="O55" s="34"/>
    </row>
    <row r="56" spans="5:15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5" zoomScaleNormal="75" workbookViewId="0"/>
  </sheetViews>
  <sheetFormatPr defaultColWidth="7.5" defaultRowHeight="12" x14ac:dyDescent="0.15"/>
  <cols>
    <col min="1" max="1" width="1.625" style="136" customWidth="1"/>
    <col min="2" max="2" width="6.75" style="136" customWidth="1"/>
    <col min="3" max="3" width="3.125" style="136" customWidth="1"/>
    <col min="4" max="4" width="6.62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8.125" style="136" customWidth="1"/>
    <col min="25" max="16384" width="7.5" style="136"/>
  </cols>
  <sheetData>
    <row r="3" spans="2:24" x14ac:dyDescent="0.15">
      <c r="B3" s="136" t="s">
        <v>376</v>
      </c>
    </row>
    <row r="4" spans="2:24" x14ac:dyDescent="0.15">
      <c r="L4" s="137" t="s">
        <v>85</v>
      </c>
      <c r="X4" s="137"/>
    </row>
    <row r="5" spans="2:24" ht="6" customHeight="1" x14ac:dyDescent="0.15"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35"/>
      <c r="N5" s="135"/>
      <c r="O5" s="135"/>
      <c r="P5" s="135"/>
      <c r="Q5" s="135"/>
      <c r="R5" s="135"/>
      <c r="S5" s="135"/>
      <c r="T5" s="135"/>
    </row>
    <row r="6" spans="2:24" ht="13.5" customHeight="1" x14ac:dyDescent="0.15">
      <c r="B6" s="181"/>
      <c r="C6" s="182" t="s">
        <v>86</v>
      </c>
      <c r="D6" s="183"/>
      <c r="E6" s="224" t="s">
        <v>140</v>
      </c>
      <c r="F6" s="225"/>
      <c r="G6" s="225"/>
      <c r="H6" s="226"/>
      <c r="I6" s="201" t="s">
        <v>142</v>
      </c>
      <c r="J6" s="202"/>
      <c r="K6" s="202"/>
      <c r="L6" s="203"/>
      <c r="M6" s="160"/>
      <c r="N6" s="135"/>
      <c r="O6" s="158"/>
      <c r="P6" s="158"/>
      <c r="Q6" s="158"/>
      <c r="R6" s="135"/>
      <c r="S6" s="135"/>
      <c r="T6" s="135"/>
    </row>
    <row r="7" spans="2:24" ht="13.5" x14ac:dyDescent="0.15">
      <c r="B7" s="184" t="s">
        <v>92</v>
      </c>
      <c r="C7" s="185"/>
      <c r="D7" s="186"/>
      <c r="E7" s="171" t="s">
        <v>136</v>
      </c>
      <c r="F7" s="149" t="s">
        <v>94</v>
      </c>
      <c r="G7" s="149" t="s">
        <v>95</v>
      </c>
      <c r="H7" s="232" t="s">
        <v>96</v>
      </c>
      <c r="I7" s="171" t="s">
        <v>93</v>
      </c>
      <c r="J7" s="149" t="s">
        <v>94</v>
      </c>
      <c r="K7" s="149" t="s">
        <v>95</v>
      </c>
      <c r="L7" s="232" t="s">
        <v>96</v>
      </c>
      <c r="O7" s="158"/>
      <c r="P7" s="158"/>
      <c r="Q7" s="158"/>
      <c r="R7" s="135"/>
      <c r="S7" s="135"/>
      <c r="T7" s="135"/>
    </row>
    <row r="8" spans="2:24" ht="13.5" x14ac:dyDescent="0.15">
      <c r="B8" s="193"/>
      <c r="C8" s="180"/>
      <c r="D8" s="180"/>
      <c r="E8" s="155"/>
      <c r="F8" s="156"/>
      <c r="G8" s="156" t="s">
        <v>97</v>
      </c>
      <c r="H8" s="170"/>
      <c r="I8" s="155"/>
      <c r="J8" s="156"/>
      <c r="K8" s="156" t="s">
        <v>97</v>
      </c>
      <c r="L8" s="170"/>
      <c r="O8" s="158"/>
      <c r="P8" s="158"/>
      <c r="Q8" s="158"/>
      <c r="R8" s="135"/>
      <c r="S8" s="135"/>
      <c r="T8" s="135"/>
    </row>
    <row r="9" spans="2:24" ht="14.1" customHeight="1" x14ac:dyDescent="0.15">
      <c r="B9" s="198"/>
      <c r="C9" s="189"/>
      <c r="D9" s="241"/>
      <c r="E9" s="160"/>
      <c r="F9" s="161"/>
      <c r="G9" s="161"/>
      <c r="H9" s="165"/>
      <c r="I9" s="160"/>
      <c r="J9" s="161"/>
      <c r="K9" s="161"/>
      <c r="L9" s="165"/>
      <c r="O9" s="158"/>
      <c r="P9" s="158"/>
      <c r="Q9" s="158"/>
      <c r="R9" s="135"/>
      <c r="S9" s="135"/>
      <c r="T9" s="135"/>
    </row>
    <row r="10" spans="2:24" ht="14.1" customHeight="1" x14ac:dyDescent="0.15">
      <c r="B10" s="198"/>
      <c r="C10" s="189"/>
      <c r="D10" s="178"/>
      <c r="E10" s="160"/>
      <c r="F10" s="161"/>
      <c r="G10" s="161"/>
      <c r="H10" s="165"/>
      <c r="I10" s="160"/>
      <c r="J10" s="161"/>
      <c r="K10" s="161"/>
      <c r="L10" s="165"/>
      <c r="O10" s="158"/>
      <c r="P10" s="158"/>
      <c r="Q10" s="158"/>
      <c r="R10" s="135"/>
      <c r="S10" s="135"/>
      <c r="T10" s="135"/>
    </row>
    <row r="11" spans="2:24" ht="14.1" customHeight="1" x14ac:dyDescent="0.15">
      <c r="B11" s="198" t="s">
        <v>0</v>
      </c>
      <c r="C11" s="189">
        <v>20</v>
      </c>
      <c r="D11" s="200" t="s">
        <v>1</v>
      </c>
      <c r="E11" s="160">
        <v>1103</v>
      </c>
      <c r="F11" s="161">
        <v>1575</v>
      </c>
      <c r="G11" s="161">
        <v>1365</v>
      </c>
      <c r="H11" s="165">
        <v>7456</v>
      </c>
      <c r="I11" s="160">
        <v>2100</v>
      </c>
      <c r="J11" s="161">
        <v>2783</v>
      </c>
      <c r="K11" s="161">
        <v>2546</v>
      </c>
      <c r="L11" s="165">
        <v>108620</v>
      </c>
      <c r="N11" s="135"/>
      <c r="O11" s="135"/>
      <c r="P11" s="135"/>
      <c r="Q11" s="135"/>
      <c r="R11" s="135"/>
      <c r="S11" s="135"/>
      <c r="T11" s="135"/>
    </row>
    <row r="12" spans="2:24" ht="14.1" customHeight="1" x14ac:dyDescent="0.15">
      <c r="B12" s="198"/>
      <c r="C12" s="189">
        <v>21</v>
      </c>
      <c r="D12" s="177"/>
      <c r="E12" s="160">
        <v>945</v>
      </c>
      <c r="F12" s="161">
        <v>1575</v>
      </c>
      <c r="G12" s="161">
        <v>1290</v>
      </c>
      <c r="H12" s="165">
        <v>136215</v>
      </c>
      <c r="I12" s="160">
        <v>1785</v>
      </c>
      <c r="J12" s="161">
        <v>2625</v>
      </c>
      <c r="K12" s="161">
        <v>2255</v>
      </c>
      <c r="L12" s="165">
        <v>1075905</v>
      </c>
      <c r="N12" s="135"/>
      <c r="O12" s="158"/>
      <c r="P12" s="158"/>
      <c r="Q12" s="158"/>
      <c r="R12" s="158"/>
      <c r="S12" s="158"/>
      <c r="T12" s="135"/>
    </row>
    <row r="13" spans="2:24" ht="14.1" customHeight="1" x14ac:dyDescent="0.15">
      <c r="B13" s="198"/>
      <c r="C13" s="189">
        <v>22</v>
      </c>
      <c r="D13" s="177"/>
      <c r="E13" s="160">
        <v>945</v>
      </c>
      <c r="F13" s="161">
        <v>1418</v>
      </c>
      <c r="G13" s="161">
        <v>1181</v>
      </c>
      <c r="H13" s="165">
        <v>118099</v>
      </c>
      <c r="I13" s="160">
        <v>1995</v>
      </c>
      <c r="J13" s="161">
        <v>2478</v>
      </c>
      <c r="K13" s="161">
        <v>2233</v>
      </c>
      <c r="L13" s="165">
        <v>930206</v>
      </c>
      <c r="N13" s="135"/>
      <c r="O13" s="158"/>
      <c r="P13" s="158"/>
      <c r="Q13" s="158"/>
      <c r="R13" s="158"/>
      <c r="S13" s="158"/>
      <c r="T13" s="135"/>
    </row>
    <row r="14" spans="2:24" ht="14.1" customHeight="1" x14ac:dyDescent="0.15">
      <c r="B14" s="193"/>
      <c r="C14" s="196">
        <v>23</v>
      </c>
      <c r="D14" s="142"/>
      <c r="E14" s="167">
        <v>945</v>
      </c>
      <c r="F14" s="167">
        <v>1470</v>
      </c>
      <c r="G14" s="167">
        <v>1229.2130449979081</v>
      </c>
      <c r="H14" s="167">
        <v>111637.19999999998</v>
      </c>
      <c r="I14" s="167">
        <v>1680</v>
      </c>
      <c r="J14" s="167">
        <v>2625</v>
      </c>
      <c r="K14" s="167">
        <v>2319.6422999530664</v>
      </c>
      <c r="L14" s="168">
        <v>1074444.1000000001</v>
      </c>
      <c r="N14" s="135"/>
      <c r="O14" s="158"/>
      <c r="P14" s="158"/>
      <c r="Q14" s="158"/>
      <c r="R14" s="158"/>
      <c r="S14" s="158"/>
      <c r="T14" s="135"/>
    </row>
    <row r="15" spans="2:24" ht="14.1" customHeight="1" x14ac:dyDescent="0.15">
      <c r="B15" s="160" t="s">
        <v>98</v>
      </c>
      <c r="C15" s="150">
        <v>8</v>
      </c>
      <c r="D15" s="165" t="s">
        <v>116</v>
      </c>
      <c r="E15" s="161">
        <v>945</v>
      </c>
      <c r="F15" s="161">
        <v>1365</v>
      </c>
      <c r="G15" s="161">
        <v>1226.8483688833123</v>
      </c>
      <c r="H15" s="161">
        <v>9636.7000000000007</v>
      </c>
      <c r="I15" s="161">
        <v>1680</v>
      </c>
      <c r="J15" s="161">
        <v>2415</v>
      </c>
      <c r="K15" s="161">
        <v>2142.5299550281466</v>
      </c>
      <c r="L15" s="165">
        <v>97226</v>
      </c>
    </row>
    <row r="16" spans="2:24" ht="14.1" customHeight="1" x14ac:dyDescent="0.15">
      <c r="B16" s="160"/>
      <c r="C16" s="150">
        <v>9</v>
      </c>
      <c r="D16" s="165"/>
      <c r="E16" s="161">
        <v>945</v>
      </c>
      <c r="F16" s="161">
        <v>1417.5</v>
      </c>
      <c r="G16" s="161">
        <v>1230.500429479471</v>
      </c>
      <c r="H16" s="161">
        <v>7780.1</v>
      </c>
      <c r="I16" s="161">
        <v>1785</v>
      </c>
      <c r="J16" s="161">
        <v>2415</v>
      </c>
      <c r="K16" s="161">
        <v>2168.5872877358497</v>
      </c>
      <c r="L16" s="165">
        <v>80953.600000000006</v>
      </c>
    </row>
    <row r="17" spans="2:12" ht="14.1" customHeight="1" x14ac:dyDescent="0.15">
      <c r="B17" s="160"/>
      <c r="C17" s="150">
        <v>10</v>
      </c>
      <c r="D17" s="165"/>
      <c r="E17" s="161">
        <v>945</v>
      </c>
      <c r="F17" s="161">
        <v>1470</v>
      </c>
      <c r="G17" s="161">
        <v>1268.8892749003983</v>
      </c>
      <c r="H17" s="161">
        <v>8129.5999999999995</v>
      </c>
      <c r="I17" s="161">
        <v>1995</v>
      </c>
      <c r="J17" s="161">
        <v>2520</v>
      </c>
      <c r="K17" s="161">
        <v>2302.4664608046965</v>
      </c>
      <c r="L17" s="165">
        <v>70728</v>
      </c>
    </row>
    <row r="18" spans="2:12" ht="14.1" customHeight="1" x14ac:dyDescent="0.15">
      <c r="B18" s="160"/>
      <c r="C18" s="150">
        <v>11</v>
      </c>
      <c r="D18" s="165"/>
      <c r="E18" s="161">
        <v>945</v>
      </c>
      <c r="F18" s="161">
        <v>1470</v>
      </c>
      <c r="G18" s="165">
        <v>1237.5581670270187</v>
      </c>
      <c r="H18" s="161">
        <v>11278.6</v>
      </c>
      <c r="I18" s="161">
        <v>2100</v>
      </c>
      <c r="J18" s="161">
        <v>2520</v>
      </c>
      <c r="K18" s="161">
        <v>2367.8001403601347</v>
      </c>
      <c r="L18" s="165">
        <v>131866.99999999997</v>
      </c>
    </row>
    <row r="19" spans="2:12" ht="14.1" customHeight="1" x14ac:dyDescent="0.15">
      <c r="B19" s="160"/>
      <c r="C19" s="150">
        <v>12</v>
      </c>
      <c r="D19" s="165"/>
      <c r="E19" s="161">
        <v>945</v>
      </c>
      <c r="F19" s="161">
        <v>1470</v>
      </c>
      <c r="G19" s="161">
        <v>1260.1203264636149</v>
      </c>
      <c r="H19" s="161">
        <v>9139</v>
      </c>
      <c r="I19" s="161">
        <v>2205</v>
      </c>
      <c r="J19" s="161">
        <v>2625</v>
      </c>
      <c r="K19" s="161">
        <v>2459.4610537183157</v>
      </c>
      <c r="L19" s="161">
        <v>146720.29999999999</v>
      </c>
    </row>
    <row r="20" spans="2:12" ht="14.1" customHeight="1" x14ac:dyDescent="0.15">
      <c r="B20" s="160" t="s">
        <v>100</v>
      </c>
      <c r="C20" s="150">
        <v>1</v>
      </c>
      <c r="D20" s="165" t="s">
        <v>116</v>
      </c>
      <c r="E20" s="161">
        <v>945</v>
      </c>
      <c r="F20" s="161">
        <v>1417.5</v>
      </c>
      <c r="G20" s="161">
        <v>1214.5742675971517</v>
      </c>
      <c r="H20" s="161">
        <v>8318.5</v>
      </c>
      <c r="I20" s="161">
        <v>1785</v>
      </c>
      <c r="J20" s="161">
        <v>2625</v>
      </c>
      <c r="K20" s="161">
        <v>2379.2945223757888</v>
      </c>
      <c r="L20" s="165">
        <v>89090.7</v>
      </c>
    </row>
    <row r="21" spans="2:12" ht="14.1" customHeight="1" x14ac:dyDescent="0.15">
      <c r="B21" s="160"/>
      <c r="C21" s="150">
        <v>2</v>
      </c>
      <c r="D21" s="165"/>
      <c r="E21" s="161">
        <v>945</v>
      </c>
      <c r="F21" s="161">
        <v>1470</v>
      </c>
      <c r="G21" s="161">
        <v>1237.5929717114127</v>
      </c>
      <c r="H21" s="161">
        <v>10874.4</v>
      </c>
      <c r="I21" s="161">
        <v>1785</v>
      </c>
      <c r="J21" s="161">
        <v>2625</v>
      </c>
      <c r="K21" s="161">
        <v>2298.7828551887978</v>
      </c>
      <c r="L21" s="165">
        <v>104853.2</v>
      </c>
    </row>
    <row r="22" spans="2:12" ht="14.1" customHeight="1" x14ac:dyDescent="0.15">
      <c r="B22" s="160"/>
      <c r="C22" s="150">
        <v>3</v>
      </c>
      <c r="D22" s="165"/>
      <c r="E22" s="161">
        <v>945</v>
      </c>
      <c r="F22" s="161">
        <v>1417.5</v>
      </c>
      <c r="G22" s="161">
        <v>1208.7147637606622</v>
      </c>
      <c r="H22" s="161">
        <v>8415.1</v>
      </c>
      <c r="I22" s="161">
        <v>1680</v>
      </c>
      <c r="J22" s="161">
        <v>2520</v>
      </c>
      <c r="K22" s="161">
        <v>2241.0034875496917</v>
      </c>
      <c r="L22" s="165">
        <v>85947.3</v>
      </c>
    </row>
    <row r="23" spans="2:12" ht="14.1" customHeight="1" x14ac:dyDescent="0.15">
      <c r="B23" s="160"/>
      <c r="C23" s="150">
        <v>4</v>
      </c>
      <c r="D23" s="165"/>
      <c r="E23" s="161">
        <v>945</v>
      </c>
      <c r="F23" s="161">
        <v>1417.5</v>
      </c>
      <c r="G23" s="161">
        <v>1219.3452528559906</v>
      </c>
      <c r="H23" s="161">
        <v>11213.9</v>
      </c>
      <c r="I23" s="161">
        <v>1680</v>
      </c>
      <c r="J23" s="161">
        <v>2520</v>
      </c>
      <c r="K23" s="161">
        <v>2266.5333592936431</v>
      </c>
      <c r="L23" s="165">
        <v>102372.9</v>
      </c>
    </row>
    <row r="24" spans="2:12" ht="14.1" customHeight="1" x14ac:dyDescent="0.15">
      <c r="B24" s="160"/>
      <c r="C24" s="150">
        <v>5</v>
      </c>
      <c r="D24" s="165"/>
      <c r="E24" s="161">
        <v>945</v>
      </c>
      <c r="F24" s="161">
        <v>1417.5</v>
      </c>
      <c r="G24" s="165">
        <v>1203.254103722162</v>
      </c>
      <c r="H24" s="161">
        <v>14356</v>
      </c>
      <c r="I24" s="161">
        <v>1680</v>
      </c>
      <c r="J24" s="161">
        <v>2520</v>
      </c>
      <c r="K24" s="161">
        <v>2284.803636513846</v>
      </c>
      <c r="L24" s="161">
        <v>139000.70000000001</v>
      </c>
    </row>
    <row r="25" spans="2:12" ht="14.1" customHeight="1" x14ac:dyDescent="0.15">
      <c r="B25" s="160"/>
      <c r="C25" s="150">
        <v>6</v>
      </c>
      <c r="D25" s="165"/>
      <c r="E25" s="161">
        <v>945</v>
      </c>
      <c r="F25" s="161">
        <v>1417.5</v>
      </c>
      <c r="G25" s="161">
        <v>1198.2705504053636</v>
      </c>
      <c r="H25" s="161">
        <v>12443.400000000001</v>
      </c>
      <c r="I25" s="161">
        <v>2100</v>
      </c>
      <c r="J25" s="161">
        <v>2520</v>
      </c>
      <c r="K25" s="161">
        <v>2326.4219203724597</v>
      </c>
      <c r="L25" s="165">
        <v>84336.200000000012</v>
      </c>
    </row>
    <row r="26" spans="2:12" ht="14.1" customHeight="1" x14ac:dyDescent="0.15">
      <c r="B26" s="160"/>
      <c r="C26" s="150">
        <v>7</v>
      </c>
      <c r="D26" s="165"/>
      <c r="E26" s="161">
        <v>1050</v>
      </c>
      <c r="F26" s="161">
        <v>1365</v>
      </c>
      <c r="G26" s="161">
        <v>1219.3972540200534</v>
      </c>
      <c r="H26" s="161">
        <v>10307.300000000001</v>
      </c>
      <c r="I26" s="161">
        <v>2152.5</v>
      </c>
      <c r="J26" s="161">
        <v>2415</v>
      </c>
      <c r="K26" s="161">
        <v>2305.0809531375953</v>
      </c>
      <c r="L26" s="165">
        <v>92175.3</v>
      </c>
    </row>
    <row r="27" spans="2:12" ht="14.1" customHeight="1" x14ac:dyDescent="0.15">
      <c r="B27" s="153"/>
      <c r="C27" s="157">
        <v>8</v>
      </c>
      <c r="D27" s="166"/>
      <c r="E27" s="169">
        <v>1050</v>
      </c>
      <c r="F27" s="169">
        <v>1365</v>
      </c>
      <c r="G27" s="169">
        <v>1209.4278765340275</v>
      </c>
      <c r="H27" s="169">
        <v>15411.6</v>
      </c>
      <c r="I27" s="169">
        <v>2047.5</v>
      </c>
      <c r="J27" s="169">
        <v>2415</v>
      </c>
      <c r="K27" s="169">
        <v>2277.3991384086071</v>
      </c>
      <c r="L27" s="166">
        <v>147040.1</v>
      </c>
    </row>
    <row r="28" spans="2:12" ht="14.1" customHeight="1" x14ac:dyDescent="0.15">
      <c r="B28" s="187"/>
      <c r="C28" s="204"/>
      <c r="D28" s="205"/>
      <c r="E28" s="161"/>
      <c r="F28" s="161"/>
      <c r="G28" s="161"/>
      <c r="H28" s="161"/>
      <c r="I28" s="160"/>
      <c r="J28" s="161"/>
      <c r="K28" s="161"/>
      <c r="L28" s="165"/>
    </row>
    <row r="29" spans="2:12" ht="14.1" customHeight="1" x14ac:dyDescent="0.15">
      <c r="B29" s="187"/>
      <c r="C29" s="204"/>
      <c r="D29" s="205"/>
      <c r="E29" s="160"/>
      <c r="F29" s="161"/>
      <c r="G29" s="161"/>
      <c r="H29" s="165"/>
      <c r="I29" s="160"/>
      <c r="J29" s="161"/>
      <c r="K29" s="161"/>
      <c r="L29" s="165"/>
    </row>
    <row r="30" spans="2:12" ht="14.1" customHeight="1" x14ac:dyDescent="0.15">
      <c r="B30" s="184" t="s">
        <v>124</v>
      </c>
      <c r="C30" s="204"/>
      <c r="D30" s="205"/>
      <c r="E30" s="160"/>
      <c r="F30" s="161"/>
      <c r="G30" s="161"/>
      <c r="H30" s="165"/>
      <c r="I30" s="160"/>
      <c r="J30" s="161"/>
      <c r="K30" s="161"/>
      <c r="L30" s="165"/>
    </row>
    <row r="31" spans="2:12" ht="14.1" customHeight="1" x14ac:dyDescent="0.15">
      <c r="B31" s="206">
        <v>41122</v>
      </c>
      <c r="C31" s="207"/>
      <c r="D31" s="208">
        <v>41128</v>
      </c>
      <c r="E31" s="601">
        <v>1050</v>
      </c>
      <c r="F31" s="602">
        <v>1365</v>
      </c>
      <c r="G31" s="602">
        <v>1214.3528868360277</v>
      </c>
      <c r="H31" s="605">
        <v>3158.1</v>
      </c>
      <c r="I31" s="601">
        <v>2205</v>
      </c>
      <c r="J31" s="602">
        <v>2415</v>
      </c>
      <c r="K31" s="603">
        <v>2304.7152560935829</v>
      </c>
      <c r="L31" s="602">
        <v>30949.5</v>
      </c>
    </row>
    <row r="32" spans="2:12" ht="14.1" customHeight="1" x14ac:dyDescent="0.15">
      <c r="B32" s="206" t="s">
        <v>125</v>
      </c>
      <c r="C32" s="207"/>
      <c r="D32" s="208"/>
      <c r="E32" s="601"/>
      <c r="F32" s="602"/>
      <c r="G32" s="602"/>
      <c r="H32" s="605"/>
      <c r="I32" s="601"/>
      <c r="J32" s="602"/>
      <c r="K32" s="602"/>
      <c r="L32" s="605"/>
    </row>
    <row r="33" spans="2:24" ht="14.1" customHeight="1" x14ac:dyDescent="0.15">
      <c r="B33" s="206">
        <v>41129</v>
      </c>
      <c r="C33" s="207"/>
      <c r="D33" s="208">
        <v>41135</v>
      </c>
      <c r="E33" s="601">
        <v>0</v>
      </c>
      <c r="F33" s="602">
        <v>0</v>
      </c>
      <c r="G33" s="602">
        <v>0</v>
      </c>
      <c r="H33" s="602">
        <v>3199</v>
      </c>
      <c r="I33" s="602">
        <v>0</v>
      </c>
      <c r="J33" s="602">
        <v>0</v>
      </c>
      <c r="K33" s="602">
        <v>0</v>
      </c>
      <c r="L33" s="602">
        <v>35502.199999999997</v>
      </c>
    </row>
    <row r="34" spans="2:24" ht="14.1" customHeight="1" x14ac:dyDescent="0.15">
      <c r="B34" s="206" t="s">
        <v>126</v>
      </c>
      <c r="C34" s="207"/>
      <c r="D34" s="208"/>
      <c r="E34" s="601"/>
      <c r="F34" s="602"/>
      <c r="G34" s="602"/>
      <c r="H34" s="602"/>
      <c r="I34" s="602"/>
      <c r="J34" s="602"/>
      <c r="K34" s="602"/>
      <c r="L34" s="602"/>
    </row>
    <row r="35" spans="2:24" ht="14.1" customHeight="1" x14ac:dyDescent="0.15">
      <c r="B35" s="206">
        <v>41136</v>
      </c>
      <c r="C35" s="207"/>
      <c r="D35" s="208">
        <v>41142</v>
      </c>
      <c r="E35" s="601">
        <v>1050</v>
      </c>
      <c r="F35" s="602">
        <v>1365</v>
      </c>
      <c r="G35" s="603">
        <v>1210.3315416285452</v>
      </c>
      <c r="H35" s="602">
        <v>1726.3</v>
      </c>
      <c r="I35" s="601">
        <v>2100</v>
      </c>
      <c r="J35" s="602">
        <v>2415</v>
      </c>
      <c r="K35" s="603">
        <v>2277.4144732767695</v>
      </c>
      <c r="L35" s="602">
        <v>22746.2</v>
      </c>
      <c r="M35" s="24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</row>
    <row r="36" spans="2:24" ht="14.1" customHeight="1" x14ac:dyDescent="0.15">
      <c r="B36" s="206" t="s">
        <v>127</v>
      </c>
      <c r="C36" s="207"/>
      <c r="D36" s="208"/>
      <c r="E36" s="601"/>
      <c r="F36" s="602"/>
      <c r="G36" s="602"/>
      <c r="H36" s="605"/>
      <c r="I36" s="601"/>
      <c r="J36" s="602"/>
      <c r="K36" s="602"/>
      <c r="L36" s="605"/>
    </row>
    <row r="37" spans="2:24" ht="14.1" customHeight="1" x14ac:dyDescent="0.15">
      <c r="B37" s="206">
        <v>41143</v>
      </c>
      <c r="C37" s="207"/>
      <c r="D37" s="208">
        <v>41149</v>
      </c>
      <c r="E37" s="601">
        <v>1050</v>
      </c>
      <c r="F37" s="602">
        <v>1312.5</v>
      </c>
      <c r="G37" s="602">
        <v>1188.8257015765032</v>
      </c>
      <c r="H37" s="605">
        <v>2982.6</v>
      </c>
      <c r="I37" s="601">
        <v>2047.5</v>
      </c>
      <c r="J37" s="602">
        <v>2415</v>
      </c>
      <c r="K37" s="602">
        <v>2230.8247982187595</v>
      </c>
      <c r="L37" s="605">
        <v>25377.200000000001</v>
      </c>
    </row>
    <row r="38" spans="2:24" s="135" customFormat="1" ht="14.1" customHeight="1" x14ac:dyDescent="0.15">
      <c r="B38" s="206" t="s">
        <v>128</v>
      </c>
      <c r="C38" s="207"/>
      <c r="D38" s="208"/>
      <c r="E38" s="160"/>
      <c r="F38" s="161"/>
      <c r="G38" s="161"/>
      <c r="H38" s="165"/>
      <c r="I38" s="160"/>
      <c r="J38" s="161"/>
      <c r="K38" s="161"/>
      <c r="L38" s="165"/>
    </row>
    <row r="39" spans="2:24" s="135" customFormat="1" ht="14.1" customHeight="1" x14ac:dyDescent="0.15">
      <c r="B39" s="217">
        <v>41150</v>
      </c>
      <c r="C39" s="218"/>
      <c r="D39" s="219">
        <v>41156</v>
      </c>
      <c r="E39" s="153">
        <v>1050</v>
      </c>
      <c r="F39" s="169">
        <v>1312.5</v>
      </c>
      <c r="G39" s="169">
        <v>1218.3308237378212</v>
      </c>
      <c r="H39" s="166">
        <v>4345.6000000000004</v>
      </c>
      <c r="I39" s="153">
        <v>2142</v>
      </c>
      <c r="J39" s="169">
        <v>2415</v>
      </c>
      <c r="K39" s="169">
        <v>2277.3812670818579</v>
      </c>
      <c r="L39" s="166">
        <v>32465</v>
      </c>
    </row>
    <row r="41" spans="2:24" x14ac:dyDescent="0.15">
      <c r="L41" s="135"/>
      <c r="M41" s="135"/>
    </row>
    <row r="42" spans="2:24" x14ac:dyDescent="0.15">
      <c r="L42" s="135"/>
      <c r="M42" s="135"/>
    </row>
    <row r="43" spans="2:24" x14ac:dyDescent="0.15">
      <c r="E43" s="178"/>
      <c r="F43" s="178"/>
      <c r="G43" s="178"/>
      <c r="H43" s="178"/>
      <c r="I43" s="178"/>
      <c r="J43" s="178"/>
      <c r="K43" s="178"/>
      <c r="L43" s="177"/>
      <c r="M43" s="135"/>
    </row>
    <row r="44" spans="2:24" x14ac:dyDescent="0.15">
      <c r="L44" s="135"/>
      <c r="M44" s="135"/>
    </row>
    <row r="45" spans="2:24" x14ac:dyDescent="0.15">
      <c r="L45" s="135"/>
      <c r="M45" s="135"/>
    </row>
  </sheetData>
  <phoneticPr fontId="6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1"/>
  <sheetViews>
    <sheetView zoomScale="85" zoomScaleNormal="85" workbookViewId="0"/>
  </sheetViews>
  <sheetFormatPr defaultColWidth="7.5" defaultRowHeight="12" x14ac:dyDescent="0.15"/>
  <cols>
    <col min="1" max="1" width="0.75" style="178" customWidth="1"/>
    <col min="2" max="2" width="6" style="178" customWidth="1"/>
    <col min="3" max="3" width="3.125" style="178" customWidth="1"/>
    <col min="4" max="4" width="5.625" style="178" customWidth="1"/>
    <col min="5" max="5" width="5.5" style="178" customWidth="1"/>
    <col min="6" max="7" width="5.875" style="178" customWidth="1"/>
    <col min="8" max="8" width="7.625" style="178" customWidth="1"/>
    <col min="9" max="9" width="5.375" style="178" customWidth="1"/>
    <col min="10" max="11" width="5.875" style="178" customWidth="1"/>
    <col min="12" max="12" width="7.625" style="178" customWidth="1"/>
    <col min="13" max="13" width="5.375" style="178" customWidth="1"/>
    <col min="14" max="15" width="5.875" style="178" customWidth="1"/>
    <col min="16" max="16" width="7.625" style="178" customWidth="1"/>
    <col min="17" max="17" width="5.5" style="178" customWidth="1"/>
    <col min="18" max="19" width="5.875" style="178" customWidth="1"/>
    <col min="20" max="20" width="8" style="178" customWidth="1"/>
    <col min="21" max="21" width="5.5" style="178" customWidth="1"/>
    <col min="22" max="23" width="5.875" style="178" customWidth="1"/>
    <col min="24" max="24" width="7.75" style="178" customWidth="1"/>
    <col min="25" max="16384" width="7.5" style="178"/>
  </cols>
  <sheetData>
    <row r="3" spans="2:31" x14ac:dyDescent="0.15">
      <c r="B3" s="178" t="s">
        <v>463</v>
      </c>
    </row>
    <row r="4" spans="2:31" x14ac:dyDescent="0.15">
      <c r="X4" s="179" t="s">
        <v>85</v>
      </c>
    </row>
    <row r="5" spans="2:31" ht="6" customHeight="1" x14ac:dyDescent="0.15"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</row>
    <row r="6" spans="2:31" ht="13.5" x14ac:dyDescent="0.15">
      <c r="B6" s="181"/>
      <c r="C6" s="182" t="s">
        <v>86</v>
      </c>
      <c r="D6" s="183"/>
      <c r="E6" s="201" t="s">
        <v>119</v>
      </c>
      <c r="F6" s="202"/>
      <c r="G6" s="202"/>
      <c r="H6" s="203"/>
      <c r="I6" s="201" t="s">
        <v>120</v>
      </c>
      <c r="J6" s="202"/>
      <c r="K6" s="202"/>
      <c r="L6" s="203"/>
      <c r="M6" s="201" t="s">
        <v>121</v>
      </c>
      <c r="N6" s="202"/>
      <c r="O6" s="202"/>
      <c r="P6" s="203"/>
      <c r="Q6" s="201" t="s">
        <v>123</v>
      </c>
      <c r="R6" s="202"/>
      <c r="S6" s="202"/>
      <c r="T6" s="203"/>
      <c r="U6" s="221" t="s">
        <v>131</v>
      </c>
      <c r="V6" s="222"/>
      <c r="W6" s="222"/>
      <c r="X6" s="223"/>
      <c r="Z6" s="158"/>
      <c r="AA6" s="158"/>
      <c r="AB6" s="158"/>
      <c r="AC6" s="158"/>
      <c r="AD6" s="158"/>
      <c r="AE6" s="158"/>
    </row>
    <row r="7" spans="2:31" ht="13.5" x14ac:dyDescent="0.15">
      <c r="B7" s="184" t="s">
        <v>92</v>
      </c>
      <c r="C7" s="185"/>
      <c r="D7" s="186"/>
      <c r="E7" s="190" t="s">
        <v>93</v>
      </c>
      <c r="F7" s="188" t="s">
        <v>94</v>
      </c>
      <c r="G7" s="191" t="s">
        <v>95</v>
      </c>
      <c r="H7" s="188" t="s">
        <v>96</v>
      </c>
      <c r="I7" s="190" t="s">
        <v>93</v>
      </c>
      <c r="J7" s="188" t="s">
        <v>94</v>
      </c>
      <c r="K7" s="191" t="s">
        <v>95</v>
      </c>
      <c r="L7" s="188" t="s">
        <v>96</v>
      </c>
      <c r="M7" s="190" t="s">
        <v>93</v>
      </c>
      <c r="N7" s="188" t="s">
        <v>94</v>
      </c>
      <c r="O7" s="190" t="s">
        <v>95</v>
      </c>
      <c r="P7" s="188" t="s">
        <v>96</v>
      </c>
      <c r="Q7" s="190" t="s">
        <v>93</v>
      </c>
      <c r="R7" s="188" t="s">
        <v>94</v>
      </c>
      <c r="S7" s="191" t="s">
        <v>95</v>
      </c>
      <c r="T7" s="188" t="s">
        <v>96</v>
      </c>
      <c r="U7" s="190" t="s">
        <v>93</v>
      </c>
      <c r="V7" s="188" t="s">
        <v>94</v>
      </c>
      <c r="W7" s="191" t="s">
        <v>95</v>
      </c>
      <c r="X7" s="188" t="s">
        <v>96</v>
      </c>
      <c r="Z7" s="177"/>
      <c r="AA7" s="158"/>
      <c r="AB7" s="158"/>
      <c r="AC7" s="158"/>
      <c r="AD7" s="158"/>
      <c r="AE7" s="158"/>
    </row>
    <row r="8" spans="2:31" ht="13.5" x14ac:dyDescent="0.15">
      <c r="B8" s="193"/>
      <c r="C8" s="180"/>
      <c r="D8" s="180"/>
      <c r="E8" s="194"/>
      <c r="F8" s="195"/>
      <c r="G8" s="196" t="s">
        <v>97</v>
      </c>
      <c r="H8" s="195"/>
      <c r="I8" s="194"/>
      <c r="J8" s="195"/>
      <c r="K8" s="196" t="s">
        <v>97</v>
      </c>
      <c r="L8" s="195"/>
      <c r="M8" s="194"/>
      <c r="N8" s="195"/>
      <c r="O8" s="194" t="s">
        <v>97</v>
      </c>
      <c r="P8" s="195"/>
      <c r="Q8" s="194"/>
      <c r="R8" s="195"/>
      <c r="S8" s="196" t="s">
        <v>97</v>
      </c>
      <c r="T8" s="195"/>
      <c r="U8" s="194"/>
      <c r="V8" s="195"/>
      <c r="W8" s="196" t="s">
        <v>97</v>
      </c>
      <c r="X8" s="195"/>
      <c r="Z8" s="177"/>
      <c r="AA8" s="158"/>
      <c r="AB8" s="158"/>
      <c r="AC8" s="158"/>
      <c r="AD8" s="158"/>
      <c r="AE8" s="158"/>
    </row>
    <row r="9" spans="2:31" ht="14.1" customHeight="1" x14ac:dyDescent="0.15">
      <c r="B9" s="181" t="s">
        <v>0</v>
      </c>
      <c r="C9" s="189">
        <v>21</v>
      </c>
      <c r="D9" s="241" t="s">
        <v>1</v>
      </c>
      <c r="E9" s="198">
        <v>1208</v>
      </c>
      <c r="F9" s="199">
        <v>1995</v>
      </c>
      <c r="G9" s="177">
        <v>1520</v>
      </c>
      <c r="H9" s="199">
        <v>219867</v>
      </c>
      <c r="I9" s="198">
        <v>945</v>
      </c>
      <c r="J9" s="199">
        <v>1428</v>
      </c>
      <c r="K9" s="177">
        <v>1202</v>
      </c>
      <c r="L9" s="199">
        <v>249096</v>
      </c>
      <c r="M9" s="198">
        <v>767</v>
      </c>
      <c r="N9" s="199">
        <v>1155</v>
      </c>
      <c r="O9" s="177">
        <v>980</v>
      </c>
      <c r="P9" s="199">
        <v>102515</v>
      </c>
      <c r="Q9" s="198">
        <v>2940</v>
      </c>
      <c r="R9" s="199">
        <v>4079</v>
      </c>
      <c r="S9" s="177">
        <v>3388</v>
      </c>
      <c r="T9" s="199">
        <v>62865</v>
      </c>
      <c r="U9" s="198">
        <v>1943</v>
      </c>
      <c r="V9" s="199">
        <v>3098</v>
      </c>
      <c r="W9" s="177">
        <v>2473</v>
      </c>
      <c r="X9" s="199">
        <v>146186</v>
      </c>
      <c r="Z9" s="177"/>
      <c r="AA9" s="158"/>
      <c r="AB9" s="158"/>
      <c r="AC9" s="158"/>
      <c r="AD9" s="158"/>
      <c r="AE9" s="158"/>
    </row>
    <row r="10" spans="2:31" ht="14.1" customHeight="1" x14ac:dyDescent="0.15">
      <c r="B10" s="198"/>
      <c r="C10" s="189">
        <v>22</v>
      </c>
      <c r="D10" s="177"/>
      <c r="E10" s="198">
        <v>1082</v>
      </c>
      <c r="F10" s="199">
        <v>1995</v>
      </c>
      <c r="G10" s="177">
        <v>1562</v>
      </c>
      <c r="H10" s="199">
        <v>183463</v>
      </c>
      <c r="I10" s="198">
        <v>945</v>
      </c>
      <c r="J10" s="199">
        <v>1418</v>
      </c>
      <c r="K10" s="177">
        <v>1137</v>
      </c>
      <c r="L10" s="199">
        <v>199913</v>
      </c>
      <c r="M10" s="198">
        <v>725</v>
      </c>
      <c r="N10" s="199">
        <v>1155</v>
      </c>
      <c r="O10" s="177">
        <v>874</v>
      </c>
      <c r="P10" s="199">
        <v>161950</v>
      </c>
      <c r="Q10" s="198">
        <v>2940</v>
      </c>
      <c r="R10" s="199">
        <v>4095</v>
      </c>
      <c r="S10" s="177">
        <v>3253</v>
      </c>
      <c r="T10" s="199">
        <v>49295</v>
      </c>
      <c r="U10" s="198">
        <v>2258</v>
      </c>
      <c r="V10" s="199">
        <v>2730</v>
      </c>
      <c r="W10" s="177">
        <v>2491</v>
      </c>
      <c r="X10" s="199">
        <v>142297</v>
      </c>
      <c r="Z10" s="177"/>
      <c r="AA10" s="158"/>
      <c r="AB10" s="158"/>
      <c r="AC10" s="158"/>
      <c r="AD10" s="158"/>
      <c r="AE10" s="158"/>
    </row>
    <row r="11" spans="2:31" ht="14.1" customHeight="1" x14ac:dyDescent="0.15">
      <c r="B11" s="193"/>
      <c r="C11" s="196">
        <v>23</v>
      </c>
      <c r="D11" s="142"/>
      <c r="E11" s="167">
        <v>997.5</v>
      </c>
      <c r="F11" s="167">
        <v>1995</v>
      </c>
      <c r="G11" s="168">
        <v>1450.8741092295925</v>
      </c>
      <c r="H11" s="167">
        <v>237416.4</v>
      </c>
      <c r="I11" s="167">
        <v>693</v>
      </c>
      <c r="J11" s="167">
        <v>1575</v>
      </c>
      <c r="K11" s="167">
        <v>1090.0063843544958</v>
      </c>
      <c r="L11" s="167">
        <v>196146.99999999997</v>
      </c>
      <c r="M11" s="167">
        <v>630</v>
      </c>
      <c r="N11" s="167">
        <v>1155</v>
      </c>
      <c r="O11" s="167">
        <v>930.27424344250937</v>
      </c>
      <c r="P11" s="167">
        <v>202097.7</v>
      </c>
      <c r="Q11" s="167">
        <v>2940</v>
      </c>
      <c r="R11" s="167">
        <v>4200</v>
      </c>
      <c r="S11" s="167">
        <v>3534.6869439187117</v>
      </c>
      <c r="T11" s="167">
        <v>51392.6</v>
      </c>
      <c r="U11" s="167">
        <v>1773.7650000000001</v>
      </c>
      <c r="V11" s="167">
        <v>2730</v>
      </c>
      <c r="W11" s="167">
        <v>2283.5121844653954</v>
      </c>
      <c r="X11" s="168">
        <v>174726.69999999998</v>
      </c>
      <c r="Z11" s="177"/>
      <c r="AA11" s="177"/>
      <c r="AB11" s="177"/>
      <c r="AC11" s="177"/>
      <c r="AD11" s="177"/>
      <c r="AE11" s="177"/>
    </row>
    <row r="12" spans="2:31" ht="14.1" customHeight="1" x14ac:dyDescent="0.15">
      <c r="B12" s="160" t="s">
        <v>98</v>
      </c>
      <c r="C12" s="150">
        <v>8</v>
      </c>
      <c r="D12" s="165" t="s">
        <v>116</v>
      </c>
      <c r="E12" s="199">
        <v>1050</v>
      </c>
      <c r="F12" s="199">
        <v>1575</v>
      </c>
      <c r="G12" s="199">
        <v>1360.7838570634042</v>
      </c>
      <c r="H12" s="199">
        <v>23868</v>
      </c>
      <c r="I12" s="199">
        <v>840</v>
      </c>
      <c r="J12" s="199">
        <v>1365</v>
      </c>
      <c r="K12" s="199">
        <v>1063.4891156851263</v>
      </c>
      <c r="L12" s="199">
        <v>12163.699999999999</v>
      </c>
      <c r="M12" s="199">
        <v>735</v>
      </c>
      <c r="N12" s="199">
        <v>1155</v>
      </c>
      <c r="O12" s="199">
        <v>951.56563075035785</v>
      </c>
      <c r="P12" s="199">
        <v>14720</v>
      </c>
      <c r="Q12" s="200">
        <v>2940</v>
      </c>
      <c r="R12" s="199">
        <v>4095</v>
      </c>
      <c r="S12" s="199">
        <v>3459.3400132860947</v>
      </c>
      <c r="T12" s="199">
        <v>4396.2</v>
      </c>
      <c r="U12" s="199">
        <v>1995</v>
      </c>
      <c r="V12" s="199">
        <v>2724.2249999999999</v>
      </c>
      <c r="W12" s="199">
        <v>2277.0971805254326</v>
      </c>
      <c r="X12" s="200">
        <v>16727.099999999999</v>
      </c>
      <c r="Z12" s="177"/>
    </row>
    <row r="13" spans="2:31" ht="14.1" customHeight="1" x14ac:dyDescent="0.15">
      <c r="B13" s="160"/>
      <c r="C13" s="150">
        <v>9</v>
      </c>
      <c r="D13" s="165"/>
      <c r="E13" s="199">
        <v>997.5</v>
      </c>
      <c r="F13" s="199">
        <v>1470</v>
      </c>
      <c r="G13" s="199">
        <v>1277.9212847098083</v>
      </c>
      <c r="H13" s="199">
        <v>14810.5</v>
      </c>
      <c r="I13" s="199">
        <v>693</v>
      </c>
      <c r="J13" s="199">
        <v>1365</v>
      </c>
      <c r="K13" s="199">
        <v>1026.1545227708511</v>
      </c>
      <c r="L13" s="199">
        <v>15384.3</v>
      </c>
      <c r="M13" s="199">
        <v>682.5</v>
      </c>
      <c r="N13" s="199">
        <v>1155</v>
      </c>
      <c r="O13" s="199">
        <v>945.77567428529449</v>
      </c>
      <c r="P13" s="199">
        <v>15680.4</v>
      </c>
      <c r="Q13" s="199">
        <v>2940</v>
      </c>
      <c r="R13" s="199">
        <v>3990</v>
      </c>
      <c r="S13" s="199">
        <v>3418.8486415616585</v>
      </c>
      <c r="T13" s="199">
        <v>3876.9</v>
      </c>
      <c r="U13" s="199">
        <v>1995</v>
      </c>
      <c r="V13" s="199">
        <v>2649.9900000000002</v>
      </c>
      <c r="W13" s="199">
        <v>2278.3931011917507</v>
      </c>
      <c r="X13" s="200">
        <v>14203.300000000001</v>
      </c>
      <c r="Z13" s="177"/>
    </row>
    <row r="14" spans="2:31" ht="14.1" customHeight="1" x14ac:dyDescent="0.15">
      <c r="B14" s="160"/>
      <c r="C14" s="150">
        <v>10</v>
      </c>
      <c r="D14" s="165"/>
      <c r="E14" s="199">
        <v>1050</v>
      </c>
      <c r="F14" s="199">
        <v>1606.5</v>
      </c>
      <c r="G14" s="199">
        <v>1382.0742378353671</v>
      </c>
      <c r="H14" s="199">
        <v>13806.2</v>
      </c>
      <c r="I14" s="199">
        <v>756</v>
      </c>
      <c r="J14" s="199">
        <v>1365</v>
      </c>
      <c r="K14" s="199">
        <v>1039.9176262706483</v>
      </c>
      <c r="L14" s="199">
        <v>10773.9</v>
      </c>
      <c r="M14" s="199">
        <v>716.1</v>
      </c>
      <c r="N14" s="199">
        <v>1155</v>
      </c>
      <c r="O14" s="199">
        <v>908.9763529103634</v>
      </c>
      <c r="P14" s="199">
        <v>20288.5</v>
      </c>
      <c r="Q14" s="200">
        <v>2940</v>
      </c>
      <c r="R14" s="199">
        <v>3990</v>
      </c>
      <c r="S14" s="199">
        <v>3535.6386061080671</v>
      </c>
      <c r="T14" s="199">
        <v>3502.8999999999996</v>
      </c>
      <c r="U14" s="199">
        <v>1773.7650000000001</v>
      </c>
      <c r="V14" s="199">
        <v>2730</v>
      </c>
      <c r="W14" s="199">
        <v>2281.4555341409696</v>
      </c>
      <c r="X14" s="200">
        <v>10929.900000000001</v>
      </c>
      <c r="Z14" s="177"/>
    </row>
    <row r="15" spans="2:31" ht="14.1" customHeight="1" x14ac:dyDescent="0.15">
      <c r="B15" s="160"/>
      <c r="C15" s="150">
        <v>11</v>
      </c>
      <c r="D15" s="165"/>
      <c r="E15" s="199">
        <v>1050</v>
      </c>
      <c r="F15" s="199">
        <v>1890</v>
      </c>
      <c r="G15" s="199">
        <v>1581.1011755988586</v>
      </c>
      <c r="H15" s="199">
        <v>21594.800000000003</v>
      </c>
      <c r="I15" s="199">
        <v>945</v>
      </c>
      <c r="J15" s="199">
        <v>1522.5</v>
      </c>
      <c r="K15" s="199">
        <v>1145.0822877341955</v>
      </c>
      <c r="L15" s="199">
        <v>17378.699999999997</v>
      </c>
      <c r="M15" s="199">
        <v>735</v>
      </c>
      <c r="N15" s="199">
        <v>1155</v>
      </c>
      <c r="O15" s="199">
        <v>923.30869885324182</v>
      </c>
      <c r="P15" s="199">
        <v>25417.200000000001</v>
      </c>
      <c r="Q15" s="199">
        <v>2940</v>
      </c>
      <c r="R15" s="199">
        <v>4200</v>
      </c>
      <c r="S15" s="199">
        <v>3546.884280616242</v>
      </c>
      <c r="T15" s="199">
        <v>4616.6000000000004</v>
      </c>
      <c r="U15" s="199">
        <v>1785</v>
      </c>
      <c r="V15" s="199">
        <v>2702.7000000000003</v>
      </c>
      <c r="W15" s="199">
        <v>2230.9489616768637</v>
      </c>
      <c r="X15" s="200">
        <v>20930.499999999996</v>
      </c>
      <c r="Z15" s="177"/>
    </row>
    <row r="16" spans="2:31" ht="14.1" customHeight="1" x14ac:dyDescent="0.15">
      <c r="B16" s="160"/>
      <c r="C16" s="150">
        <v>12</v>
      </c>
      <c r="D16" s="165"/>
      <c r="E16" s="199">
        <v>1365</v>
      </c>
      <c r="F16" s="199">
        <v>1890</v>
      </c>
      <c r="G16" s="199">
        <v>1724.2131275230745</v>
      </c>
      <c r="H16" s="199">
        <v>24297.700000000004</v>
      </c>
      <c r="I16" s="199">
        <v>892.5</v>
      </c>
      <c r="J16" s="199">
        <v>1575</v>
      </c>
      <c r="K16" s="199">
        <v>1132.711486981678</v>
      </c>
      <c r="L16" s="199">
        <v>17816.8</v>
      </c>
      <c r="M16" s="199">
        <v>630</v>
      </c>
      <c r="N16" s="199">
        <v>1155</v>
      </c>
      <c r="O16" s="199">
        <v>920.98580792973962</v>
      </c>
      <c r="P16" s="199">
        <v>13078.5</v>
      </c>
      <c r="Q16" s="199">
        <v>3150</v>
      </c>
      <c r="R16" s="199">
        <v>4200</v>
      </c>
      <c r="S16" s="199">
        <v>3573.0559972347037</v>
      </c>
      <c r="T16" s="199">
        <v>4853.7000000000007</v>
      </c>
      <c r="U16" s="199">
        <v>1860.6000000000001</v>
      </c>
      <c r="V16" s="199">
        <v>2702.7000000000003</v>
      </c>
      <c r="W16" s="199">
        <v>2306.0873650921139</v>
      </c>
      <c r="X16" s="200">
        <v>14513.199999999999</v>
      </c>
      <c r="Z16" s="177"/>
    </row>
    <row r="17" spans="2:26" ht="14.1" customHeight="1" x14ac:dyDescent="0.15">
      <c r="B17" s="160" t="s">
        <v>100</v>
      </c>
      <c r="C17" s="150">
        <v>1</v>
      </c>
      <c r="D17" s="165" t="s">
        <v>116</v>
      </c>
      <c r="E17" s="199">
        <v>1260</v>
      </c>
      <c r="F17" s="199">
        <v>1890</v>
      </c>
      <c r="G17" s="199">
        <v>1602.2440019393268</v>
      </c>
      <c r="H17" s="199">
        <v>16442.7</v>
      </c>
      <c r="I17" s="199">
        <v>840</v>
      </c>
      <c r="J17" s="199">
        <v>1522.5</v>
      </c>
      <c r="K17" s="199">
        <v>1087.3795452405609</v>
      </c>
      <c r="L17" s="199">
        <v>14763.899999999998</v>
      </c>
      <c r="M17" s="199">
        <v>649.95000000000005</v>
      </c>
      <c r="N17" s="199">
        <v>1050</v>
      </c>
      <c r="O17" s="199">
        <v>849.26562694171741</v>
      </c>
      <c r="P17" s="199">
        <v>9846.5999999999985</v>
      </c>
      <c r="Q17" s="199">
        <v>2940</v>
      </c>
      <c r="R17" s="199">
        <v>4200</v>
      </c>
      <c r="S17" s="199">
        <v>3500.3665464139567</v>
      </c>
      <c r="T17" s="199">
        <v>3616.3</v>
      </c>
      <c r="U17" s="199">
        <v>1785</v>
      </c>
      <c r="V17" s="199">
        <v>2677.5</v>
      </c>
      <c r="W17" s="199">
        <v>2256.8688524590166</v>
      </c>
      <c r="X17" s="199">
        <v>15997.5</v>
      </c>
      <c r="Z17" s="177"/>
    </row>
    <row r="18" spans="2:26" ht="14.1" customHeight="1" x14ac:dyDescent="0.15">
      <c r="B18" s="160"/>
      <c r="C18" s="150">
        <v>2</v>
      </c>
      <c r="D18" s="165"/>
      <c r="E18" s="199">
        <v>1155</v>
      </c>
      <c r="F18" s="199">
        <v>1732.5</v>
      </c>
      <c r="G18" s="199">
        <v>1434.8931367545838</v>
      </c>
      <c r="H18" s="199">
        <v>18888</v>
      </c>
      <c r="I18" s="199">
        <v>840</v>
      </c>
      <c r="J18" s="199">
        <v>1365</v>
      </c>
      <c r="K18" s="199">
        <v>1070.0382970683002</v>
      </c>
      <c r="L18" s="199">
        <v>15506.2</v>
      </c>
      <c r="M18" s="199">
        <v>682.5</v>
      </c>
      <c r="N18" s="199">
        <v>1050</v>
      </c>
      <c r="O18" s="199">
        <v>846.5575471698113</v>
      </c>
      <c r="P18" s="199">
        <v>8745.7999999999993</v>
      </c>
      <c r="Q18" s="199">
        <v>2940</v>
      </c>
      <c r="R18" s="199">
        <v>3675</v>
      </c>
      <c r="S18" s="199">
        <v>3362.9786834696347</v>
      </c>
      <c r="T18" s="199">
        <v>3961.2</v>
      </c>
      <c r="U18" s="199">
        <v>1732.5</v>
      </c>
      <c r="V18" s="199">
        <v>2593.5</v>
      </c>
      <c r="W18" s="199">
        <v>2108.9010012310223</v>
      </c>
      <c r="X18" s="200">
        <v>14269.6</v>
      </c>
      <c r="Z18" s="177"/>
    </row>
    <row r="19" spans="2:26" ht="14.1" customHeight="1" x14ac:dyDescent="0.15">
      <c r="B19" s="160"/>
      <c r="C19" s="150">
        <v>3</v>
      </c>
      <c r="D19" s="165"/>
      <c r="E19" s="199">
        <v>1155</v>
      </c>
      <c r="F19" s="199">
        <v>1575</v>
      </c>
      <c r="G19" s="199">
        <v>1364.8034213843082</v>
      </c>
      <c r="H19" s="199">
        <v>18730.8</v>
      </c>
      <c r="I19" s="199">
        <v>840</v>
      </c>
      <c r="J19" s="199">
        <v>1365</v>
      </c>
      <c r="K19" s="199">
        <v>1062.8482298078277</v>
      </c>
      <c r="L19" s="199">
        <v>13881.9</v>
      </c>
      <c r="M19" s="199">
        <v>682.5</v>
      </c>
      <c r="N19" s="199">
        <v>1102.5</v>
      </c>
      <c r="O19" s="199">
        <v>877.0818146568439</v>
      </c>
      <c r="P19" s="199">
        <v>13083</v>
      </c>
      <c r="Q19" s="199">
        <v>2940</v>
      </c>
      <c r="R19" s="199">
        <v>3686.0250000000001</v>
      </c>
      <c r="S19" s="199">
        <v>3381.2204963554323</v>
      </c>
      <c r="T19" s="199">
        <v>4566.8999999999996</v>
      </c>
      <c r="U19" s="199">
        <v>1764</v>
      </c>
      <c r="V19" s="200">
        <v>2520</v>
      </c>
      <c r="W19" s="200">
        <v>2133.2279581016419</v>
      </c>
      <c r="X19" s="199">
        <v>16338.2</v>
      </c>
      <c r="Z19" s="177"/>
    </row>
    <row r="20" spans="2:26" ht="14.1" customHeight="1" x14ac:dyDescent="0.15">
      <c r="B20" s="160"/>
      <c r="C20" s="150">
        <v>4</v>
      </c>
      <c r="D20" s="165"/>
      <c r="E20" s="199">
        <v>1050</v>
      </c>
      <c r="F20" s="199">
        <v>1575</v>
      </c>
      <c r="G20" s="199">
        <v>1360.7437317279753</v>
      </c>
      <c r="H20" s="199">
        <v>32298.3</v>
      </c>
      <c r="I20" s="199">
        <v>840</v>
      </c>
      <c r="J20" s="199">
        <v>1365</v>
      </c>
      <c r="K20" s="199">
        <v>1042.2049519305042</v>
      </c>
      <c r="L20" s="199">
        <v>24107.599999999999</v>
      </c>
      <c r="M20" s="199">
        <v>840</v>
      </c>
      <c r="N20" s="199">
        <v>1228.5</v>
      </c>
      <c r="O20" s="199">
        <v>1073.6259913890779</v>
      </c>
      <c r="P20" s="199">
        <v>25727.9</v>
      </c>
      <c r="Q20" s="199">
        <v>2940</v>
      </c>
      <c r="R20" s="199">
        <v>3780</v>
      </c>
      <c r="S20" s="199">
        <v>3256.8785587844814</v>
      </c>
      <c r="T20" s="199">
        <v>6083</v>
      </c>
      <c r="U20" s="199">
        <v>1785</v>
      </c>
      <c r="V20" s="199">
        <v>2415</v>
      </c>
      <c r="W20" s="199">
        <v>2122.0870544858662</v>
      </c>
      <c r="X20" s="200">
        <v>14805</v>
      </c>
    </row>
    <row r="21" spans="2:26" ht="14.1" customHeight="1" x14ac:dyDescent="0.15">
      <c r="B21" s="160"/>
      <c r="C21" s="150">
        <v>5</v>
      </c>
      <c r="D21" s="165"/>
      <c r="E21" s="199">
        <v>1050</v>
      </c>
      <c r="F21" s="199">
        <v>1575</v>
      </c>
      <c r="G21" s="199">
        <v>1359.3881887687844</v>
      </c>
      <c r="H21" s="199">
        <v>43530.100000000006</v>
      </c>
      <c r="I21" s="199">
        <v>840</v>
      </c>
      <c r="J21" s="199">
        <v>1365</v>
      </c>
      <c r="K21" s="199">
        <v>1072.3223550658697</v>
      </c>
      <c r="L21" s="199">
        <v>36922.9</v>
      </c>
      <c r="M21" s="199">
        <v>840</v>
      </c>
      <c r="N21" s="199">
        <v>1222.2</v>
      </c>
      <c r="O21" s="200">
        <v>1020.2815793676143</v>
      </c>
      <c r="P21" s="199">
        <v>24356.899999999994</v>
      </c>
      <c r="Q21" s="199">
        <v>2940</v>
      </c>
      <c r="R21" s="199">
        <v>4095</v>
      </c>
      <c r="S21" s="199">
        <v>3336.7858178036167</v>
      </c>
      <c r="T21" s="199">
        <v>8634</v>
      </c>
      <c r="U21" s="199">
        <v>1890</v>
      </c>
      <c r="V21" s="199">
        <v>2520</v>
      </c>
      <c r="W21" s="200">
        <v>2205.2255653813991</v>
      </c>
      <c r="X21" s="200">
        <v>26038.100000000002</v>
      </c>
    </row>
    <row r="22" spans="2:26" ht="14.1" customHeight="1" x14ac:dyDescent="0.15">
      <c r="B22" s="160"/>
      <c r="C22" s="150">
        <v>6</v>
      </c>
      <c r="D22" s="165"/>
      <c r="E22" s="199">
        <v>1155</v>
      </c>
      <c r="F22" s="199">
        <v>1575</v>
      </c>
      <c r="G22" s="199">
        <v>1357.1712531911703</v>
      </c>
      <c r="H22" s="199">
        <v>32160.300000000003</v>
      </c>
      <c r="I22" s="199">
        <v>892.5</v>
      </c>
      <c r="J22" s="199">
        <v>1365</v>
      </c>
      <c r="K22" s="199">
        <v>1043.5313545942533</v>
      </c>
      <c r="L22" s="199">
        <v>30909.5</v>
      </c>
      <c r="M22" s="199">
        <v>892.5</v>
      </c>
      <c r="N22" s="199">
        <v>1260</v>
      </c>
      <c r="O22" s="199">
        <v>1080.9801615168542</v>
      </c>
      <c r="P22" s="199">
        <v>17589.5</v>
      </c>
      <c r="Q22" s="199">
        <v>3045</v>
      </c>
      <c r="R22" s="199">
        <v>4095</v>
      </c>
      <c r="S22" s="199">
        <v>3411.1994884910487</v>
      </c>
      <c r="T22" s="199">
        <v>6223.3</v>
      </c>
      <c r="U22" s="199">
        <v>2205</v>
      </c>
      <c r="V22" s="199">
        <v>2730</v>
      </c>
      <c r="W22" s="199">
        <v>2424.0067615658363</v>
      </c>
      <c r="X22" s="200">
        <v>16861.2</v>
      </c>
    </row>
    <row r="23" spans="2:26" ht="14.1" customHeight="1" x14ac:dyDescent="0.15">
      <c r="B23" s="160"/>
      <c r="C23" s="150">
        <v>7</v>
      </c>
      <c r="D23" s="165"/>
      <c r="E23" s="199">
        <v>1155</v>
      </c>
      <c r="F23" s="199">
        <v>1575</v>
      </c>
      <c r="G23" s="199">
        <v>1298.1327404351382</v>
      </c>
      <c r="H23" s="199">
        <v>39735.5</v>
      </c>
      <c r="I23" s="199">
        <v>840</v>
      </c>
      <c r="J23" s="199">
        <v>1365</v>
      </c>
      <c r="K23" s="199">
        <v>1093.1964225365716</v>
      </c>
      <c r="L23" s="199">
        <v>26072.3</v>
      </c>
      <c r="M23" s="199">
        <v>892.5</v>
      </c>
      <c r="N23" s="199">
        <v>1260</v>
      </c>
      <c r="O23" s="199">
        <v>1147.547258064516</v>
      </c>
      <c r="P23" s="199">
        <v>15978.900000000001</v>
      </c>
      <c r="Q23" s="199">
        <v>3150</v>
      </c>
      <c r="R23" s="199">
        <v>4095</v>
      </c>
      <c r="S23" s="199">
        <v>3530.3050883770752</v>
      </c>
      <c r="T23" s="199">
        <v>7620.8000000000011</v>
      </c>
      <c r="U23" s="199">
        <v>2310</v>
      </c>
      <c r="V23" s="199">
        <v>2730</v>
      </c>
      <c r="W23" s="199">
        <v>2497.1817994624594</v>
      </c>
      <c r="X23" s="200">
        <v>23049.599999999999</v>
      </c>
    </row>
    <row r="24" spans="2:26" ht="14.1" customHeight="1" x14ac:dyDescent="0.15">
      <c r="B24" s="153"/>
      <c r="C24" s="157">
        <v>8</v>
      </c>
      <c r="D24" s="166"/>
      <c r="E24" s="151">
        <v>1155</v>
      </c>
      <c r="F24" s="151">
        <v>1522.5</v>
      </c>
      <c r="G24" s="151">
        <v>1262.6923833614389</v>
      </c>
      <c r="H24" s="151">
        <v>34934.699999999997</v>
      </c>
      <c r="I24" s="151">
        <v>840</v>
      </c>
      <c r="J24" s="151">
        <v>1207.5</v>
      </c>
      <c r="K24" s="151">
        <v>997.64521436919483</v>
      </c>
      <c r="L24" s="151">
        <v>16305.9</v>
      </c>
      <c r="M24" s="151">
        <v>840</v>
      </c>
      <c r="N24" s="151">
        <v>1228.5</v>
      </c>
      <c r="O24" s="151">
        <v>1012.7307292568855</v>
      </c>
      <c r="P24" s="151">
        <v>9631.5000000000018</v>
      </c>
      <c r="Q24" s="151">
        <v>3360</v>
      </c>
      <c r="R24" s="151">
        <v>3990</v>
      </c>
      <c r="S24" s="151">
        <v>3685.0146466003766</v>
      </c>
      <c r="T24" s="151">
        <v>6361.3000000000011</v>
      </c>
      <c r="U24" s="151">
        <v>2310</v>
      </c>
      <c r="V24" s="151">
        <v>2730</v>
      </c>
      <c r="W24" s="151">
        <v>2476.9521112779657</v>
      </c>
      <c r="X24" s="142">
        <v>20445.300000000003</v>
      </c>
    </row>
    <row r="25" spans="2:26" x14ac:dyDescent="0.15">
      <c r="B25" s="187"/>
      <c r="C25" s="204"/>
      <c r="D25" s="205"/>
      <c r="E25" s="198"/>
      <c r="F25" s="199"/>
      <c r="G25" s="177"/>
      <c r="H25" s="199"/>
      <c r="I25" s="198"/>
      <c r="J25" s="199"/>
      <c r="K25" s="177"/>
      <c r="L25" s="199"/>
      <c r="M25" s="198"/>
      <c r="N25" s="199"/>
      <c r="O25" s="199"/>
      <c r="P25" s="199"/>
      <c r="Q25" s="177"/>
      <c r="R25" s="199"/>
      <c r="S25" s="177"/>
      <c r="T25" s="199"/>
      <c r="U25" s="198"/>
      <c r="V25" s="199"/>
      <c r="W25" s="177"/>
      <c r="X25" s="199"/>
    </row>
    <row r="26" spans="2:26" x14ac:dyDescent="0.15">
      <c r="B26" s="187"/>
      <c r="C26" s="204"/>
      <c r="D26" s="205"/>
      <c r="E26" s="198"/>
      <c r="F26" s="199"/>
      <c r="G26" s="177"/>
      <c r="H26" s="199"/>
      <c r="I26" s="198"/>
      <c r="J26" s="199"/>
      <c r="K26" s="177"/>
      <c r="L26" s="199"/>
      <c r="M26" s="198"/>
      <c r="N26" s="199"/>
      <c r="O26" s="177"/>
      <c r="P26" s="199"/>
      <c r="Q26" s="198"/>
      <c r="R26" s="199"/>
      <c r="S26" s="177"/>
      <c r="T26" s="199"/>
      <c r="U26" s="198"/>
      <c r="V26" s="199"/>
      <c r="W26" s="177"/>
      <c r="X26" s="199"/>
    </row>
    <row r="27" spans="2:26" x14ac:dyDescent="0.15">
      <c r="B27" s="184" t="s">
        <v>124</v>
      </c>
      <c r="C27" s="204"/>
      <c r="D27" s="205"/>
      <c r="E27" s="198"/>
      <c r="F27" s="199"/>
      <c r="G27" s="177"/>
      <c r="H27" s="199"/>
      <c r="I27" s="198"/>
      <c r="J27" s="199"/>
      <c r="K27" s="177"/>
      <c r="L27" s="199"/>
      <c r="M27" s="198"/>
      <c r="N27" s="199"/>
      <c r="O27" s="177"/>
      <c r="P27" s="199"/>
      <c r="Q27" s="198"/>
      <c r="R27" s="199"/>
      <c r="S27" s="177"/>
      <c r="T27" s="199"/>
      <c r="U27" s="198"/>
      <c r="V27" s="199"/>
      <c r="W27" s="177"/>
      <c r="X27" s="199"/>
    </row>
    <row r="28" spans="2:26" x14ac:dyDescent="0.15">
      <c r="B28" s="206">
        <v>41128</v>
      </c>
      <c r="C28" s="207"/>
      <c r="D28" s="208">
        <v>41131</v>
      </c>
      <c r="E28" s="628">
        <v>1155</v>
      </c>
      <c r="F28" s="629">
        <v>1365</v>
      </c>
      <c r="G28" s="630">
        <v>1199.5481526982892</v>
      </c>
      <c r="H28" s="243">
        <v>6620.9</v>
      </c>
      <c r="I28" s="628">
        <v>892.5</v>
      </c>
      <c r="J28" s="629">
        <v>1155</v>
      </c>
      <c r="K28" s="630">
        <v>1031.5417421839602</v>
      </c>
      <c r="L28" s="243">
        <v>2477.8000000000002</v>
      </c>
      <c r="M28" s="628">
        <v>945</v>
      </c>
      <c r="N28" s="629">
        <v>1228.5</v>
      </c>
      <c r="O28" s="630">
        <v>1072.9014084507041</v>
      </c>
      <c r="P28" s="243">
        <v>1826.2</v>
      </c>
      <c r="Q28" s="628">
        <v>3465</v>
      </c>
      <c r="R28" s="629">
        <v>3990</v>
      </c>
      <c r="S28" s="630">
        <v>3780.0736325385706</v>
      </c>
      <c r="T28" s="243">
        <v>1017.3</v>
      </c>
      <c r="U28" s="628">
        <v>2362.5</v>
      </c>
      <c r="V28" s="629">
        <v>2730</v>
      </c>
      <c r="W28" s="630">
        <v>2607.7634128166919</v>
      </c>
      <c r="X28" s="243">
        <v>2730.9</v>
      </c>
    </row>
    <row r="29" spans="2:26" x14ac:dyDescent="0.15">
      <c r="B29" s="206" t="s">
        <v>125</v>
      </c>
      <c r="C29" s="207"/>
      <c r="D29" s="208"/>
      <c r="E29" s="198"/>
      <c r="F29" s="199"/>
      <c r="G29" s="177"/>
      <c r="H29" s="199"/>
      <c r="I29" s="198"/>
      <c r="J29" s="199"/>
      <c r="K29" s="177"/>
      <c r="L29" s="199"/>
      <c r="M29" s="198"/>
      <c r="N29" s="199"/>
      <c r="O29" s="177"/>
      <c r="P29" s="199"/>
      <c r="Q29" s="198"/>
      <c r="R29" s="199"/>
      <c r="S29" s="177"/>
      <c r="T29" s="199"/>
      <c r="U29" s="198"/>
      <c r="V29" s="199"/>
      <c r="W29" s="177"/>
      <c r="X29" s="199"/>
    </row>
    <row r="30" spans="2:26" x14ac:dyDescent="0.15">
      <c r="B30" s="206">
        <v>41134</v>
      </c>
      <c r="C30" s="207"/>
      <c r="D30" s="208">
        <v>41134</v>
      </c>
      <c r="E30" s="628">
        <v>0</v>
      </c>
      <c r="F30" s="629">
        <v>0</v>
      </c>
      <c r="G30" s="630">
        <v>0</v>
      </c>
      <c r="H30" s="243">
        <v>3863.3</v>
      </c>
      <c r="I30" s="628">
        <v>0</v>
      </c>
      <c r="J30" s="629">
        <v>0</v>
      </c>
      <c r="K30" s="630">
        <v>0</v>
      </c>
      <c r="L30" s="243">
        <v>2011.5</v>
      </c>
      <c r="M30" s="628">
        <v>0</v>
      </c>
      <c r="N30" s="629">
        <v>0</v>
      </c>
      <c r="O30" s="630">
        <v>0</v>
      </c>
      <c r="P30" s="243">
        <v>311.5</v>
      </c>
      <c r="Q30" s="628">
        <v>0</v>
      </c>
      <c r="R30" s="629">
        <v>0</v>
      </c>
      <c r="S30" s="630">
        <v>0</v>
      </c>
      <c r="T30" s="243">
        <v>728.8</v>
      </c>
      <c r="U30" s="628">
        <v>0</v>
      </c>
      <c r="V30" s="629">
        <v>0</v>
      </c>
      <c r="W30" s="630">
        <v>0</v>
      </c>
      <c r="X30" s="243">
        <v>1390.2</v>
      </c>
    </row>
    <row r="31" spans="2:26" x14ac:dyDescent="0.15">
      <c r="B31" s="206" t="s">
        <v>126</v>
      </c>
      <c r="C31" s="207"/>
      <c r="D31" s="208"/>
      <c r="E31" s="211"/>
      <c r="F31" s="212"/>
      <c r="G31" s="213"/>
      <c r="H31" s="212"/>
      <c r="I31" s="211"/>
      <c r="J31" s="212"/>
      <c r="K31" s="213"/>
      <c r="L31" s="212"/>
      <c r="M31" s="211"/>
      <c r="N31" s="212"/>
      <c r="O31" s="213"/>
      <c r="P31" s="212"/>
      <c r="Q31" s="211"/>
      <c r="R31" s="212"/>
      <c r="S31" s="213"/>
      <c r="T31" s="212"/>
      <c r="U31" s="211"/>
      <c r="V31" s="212"/>
      <c r="W31" s="213"/>
      <c r="X31" s="212"/>
    </row>
    <row r="32" spans="2:26" x14ac:dyDescent="0.15">
      <c r="B32" s="206">
        <v>41135</v>
      </c>
      <c r="C32" s="207"/>
      <c r="D32" s="208">
        <v>41141</v>
      </c>
      <c r="E32" s="211">
        <v>1155</v>
      </c>
      <c r="F32" s="212">
        <v>1365</v>
      </c>
      <c r="G32" s="213">
        <v>1218.393903024484</v>
      </c>
      <c r="H32" s="210">
        <v>8672</v>
      </c>
      <c r="I32" s="211">
        <v>840</v>
      </c>
      <c r="J32" s="212">
        <v>1155</v>
      </c>
      <c r="K32" s="213">
        <v>985.78017062005836</v>
      </c>
      <c r="L32" s="210">
        <v>3494.1</v>
      </c>
      <c r="M32" s="211">
        <v>840</v>
      </c>
      <c r="N32" s="212">
        <v>1228.5</v>
      </c>
      <c r="O32" s="213">
        <v>1046.2813658020118</v>
      </c>
      <c r="P32" s="210">
        <v>654.1</v>
      </c>
      <c r="Q32" s="211">
        <v>3465</v>
      </c>
      <c r="R32" s="212">
        <v>3990</v>
      </c>
      <c r="S32" s="213">
        <v>3754.2953601108043</v>
      </c>
      <c r="T32" s="210">
        <v>1524.6</v>
      </c>
      <c r="U32" s="211">
        <v>2310</v>
      </c>
      <c r="V32" s="212">
        <v>2625</v>
      </c>
      <c r="W32" s="213">
        <v>2518.0300369685765</v>
      </c>
      <c r="X32" s="210">
        <v>6611.6</v>
      </c>
    </row>
    <row r="33" spans="2:26" x14ac:dyDescent="0.15">
      <c r="B33" s="206" t="s">
        <v>127</v>
      </c>
      <c r="C33" s="207"/>
      <c r="D33" s="208"/>
      <c r="E33" s="211"/>
      <c r="F33" s="212"/>
      <c r="G33" s="213"/>
      <c r="H33" s="212"/>
      <c r="I33" s="211"/>
      <c r="J33" s="212"/>
      <c r="K33" s="213"/>
      <c r="L33" s="212"/>
      <c r="M33" s="211"/>
      <c r="N33" s="212"/>
      <c r="O33" s="213"/>
      <c r="P33" s="212"/>
      <c r="Q33" s="211"/>
      <c r="R33" s="212"/>
      <c r="S33" s="213"/>
      <c r="T33" s="212"/>
      <c r="U33" s="211"/>
      <c r="V33" s="212"/>
      <c r="W33" s="213"/>
      <c r="X33" s="212"/>
    </row>
    <row r="34" spans="2:26" ht="12" customHeight="1" x14ac:dyDescent="0.15">
      <c r="B34" s="206">
        <v>41142</v>
      </c>
      <c r="C34" s="207"/>
      <c r="D34" s="208">
        <v>41148</v>
      </c>
      <c r="E34" s="211">
        <v>1155</v>
      </c>
      <c r="F34" s="212">
        <v>1365</v>
      </c>
      <c r="G34" s="213">
        <v>1250.8045422920186</v>
      </c>
      <c r="H34" s="210">
        <v>8678.2999999999993</v>
      </c>
      <c r="I34" s="211">
        <v>840</v>
      </c>
      <c r="J34" s="212">
        <v>1134</v>
      </c>
      <c r="K34" s="213">
        <v>985.55263023493364</v>
      </c>
      <c r="L34" s="210">
        <v>3655.3</v>
      </c>
      <c r="M34" s="211">
        <v>840</v>
      </c>
      <c r="N34" s="212">
        <v>1102.5</v>
      </c>
      <c r="O34" s="213">
        <v>979.91872037914709</v>
      </c>
      <c r="P34" s="210">
        <v>5174.3</v>
      </c>
      <c r="Q34" s="211">
        <v>3360</v>
      </c>
      <c r="R34" s="212">
        <v>3990</v>
      </c>
      <c r="S34" s="213">
        <v>3678.4387127307155</v>
      </c>
      <c r="T34" s="210">
        <v>1793.7</v>
      </c>
      <c r="U34" s="211">
        <v>2310</v>
      </c>
      <c r="V34" s="212">
        <v>2625</v>
      </c>
      <c r="W34" s="213">
        <v>2428.8020054629087</v>
      </c>
      <c r="X34" s="210">
        <v>4287.1000000000004</v>
      </c>
    </row>
    <row r="35" spans="2:26" ht="12" customHeight="1" x14ac:dyDescent="0.15">
      <c r="B35" s="206" t="s">
        <v>128</v>
      </c>
      <c r="C35" s="207"/>
      <c r="D35" s="208"/>
      <c r="E35" s="211"/>
      <c r="F35" s="212"/>
      <c r="G35" s="213"/>
      <c r="H35" s="212"/>
      <c r="I35" s="211"/>
      <c r="J35" s="212"/>
      <c r="K35" s="213"/>
      <c r="L35" s="212"/>
      <c r="M35" s="211"/>
      <c r="N35" s="212"/>
      <c r="O35" s="213"/>
      <c r="P35" s="212"/>
      <c r="Q35" s="211"/>
      <c r="R35" s="212"/>
      <c r="S35" s="213"/>
      <c r="T35" s="212"/>
      <c r="U35" s="211"/>
      <c r="V35" s="212"/>
      <c r="W35" s="213"/>
      <c r="X35" s="212"/>
    </row>
    <row r="36" spans="2:26" ht="12" customHeight="1" x14ac:dyDescent="0.15">
      <c r="B36" s="217">
        <v>41149</v>
      </c>
      <c r="C36" s="218"/>
      <c r="D36" s="219">
        <v>41155</v>
      </c>
      <c r="E36" s="634">
        <v>1155</v>
      </c>
      <c r="F36" s="635">
        <v>1522.5</v>
      </c>
      <c r="G36" s="636">
        <v>1321.6525089789634</v>
      </c>
      <c r="H36" s="635">
        <v>7100.2</v>
      </c>
      <c r="I36" s="634">
        <v>892.5</v>
      </c>
      <c r="J36" s="635">
        <v>1207.5</v>
      </c>
      <c r="K36" s="636">
        <v>1004.5853764454812</v>
      </c>
      <c r="L36" s="635">
        <v>4667.2</v>
      </c>
      <c r="M36" s="634">
        <v>840</v>
      </c>
      <c r="N36" s="635">
        <v>1200.0450000000001</v>
      </c>
      <c r="O36" s="636">
        <v>993.89859044635875</v>
      </c>
      <c r="P36" s="635">
        <v>1665.4</v>
      </c>
      <c r="Q36" s="634">
        <v>3360</v>
      </c>
      <c r="R36" s="635">
        <v>3990</v>
      </c>
      <c r="S36" s="636">
        <v>3636.4889659520809</v>
      </c>
      <c r="T36" s="635">
        <v>1296.9000000000001</v>
      </c>
      <c r="U36" s="634">
        <v>2310</v>
      </c>
      <c r="V36" s="635">
        <v>2619.96</v>
      </c>
      <c r="W36" s="636">
        <v>2446.9259881766552</v>
      </c>
      <c r="X36" s="635">
        <v>5425.5</v>
      </c>
    </row>
    <row r="37" spans="2:26" ht="6" customHeight="1" x14ac:dyDescent="0.15">
      <c r="B37" s="185"/>
      <c r="C37" s="204"/>
      <c r="D37" s="204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</row>
    <row r="38" spans="2:26" ht="12.75" customHeight="1" x14ac:dyDescent="0.15">
      <c r="B38" s="179" t="s">
        <v>106</v>
      </c>
      <c r="C38" s="178" t="s">
        <v>464</v>
      </c>
      <c r="W38" s="177"/>
      <c r="X38" s="177"/>
      <c r="Y38" s="177"/>
      <c r="Z38" s="177"/>
    </row>
    <row r="39" spans="2:26" ht="12.75" customHeight="1" x14ac:dyDescent="0.15">
      <c r="B39" s="220" t="s">
        <v>108</v>
      </c>
      <c r="C39" s="178" t="s">
        <v>109</v>
      </c>
      <c r="W39" s="177"/>
      <c r="X39" s="177"/>
      <c r="Y39" s="177"/>
      <c r="Z39" s="177"/>
    </row>
    <row r="40" spans="2:26" x14ac:dyDescent="0.15">
      <c r="B40" s="220"/>
      <c r="W40" s="177"/>
      <c r="X40" s="177"/>
      <c r="Y40" s="177"/>
      <c r="Z40" s="177"/>
    </row>
    <row r="41" spans="2:26" x14ac:dyDescent="0.15">
      <c r="B41" s="220"/>
      <c r="W41" s="177"/>
      <c r="X41" s="177"/>
      <c r="Y41" s="177"/>
      <c r="Z41" s="177"/>
    </row>
    <row r="42" spans="2:26" x14ac:dyDescent="0.15">
      <c r="W42" s="177"/>
      <c r="X42" s="177"/>
      <c r="Y42" s="177"/>
      <c r="Z42" s="177"/>
    </row>
    <row r="43" spans="2:26" x14ac:dyDescent="0.15">
      <c r="W43" s="177"/>
      <c r="X43" s="177"/>
      <c r="Y43" s="177"/>
      <c r="Z43" s="177"/>
    </row>
    <row r="44" spans="2:26" x14ac:dyDescent="0.15">
      <c r="W44" s="177"/>
      <c r="X44" s="177"/>
      <c r="Y44" s="177"/>
      <c r="Z44" s="177"/>
    </row>
    <row r="45" spans="2:26" x14ac:dyDescent="0.15">
      <c r="W45" s="177"/>
      <c r="X45" s="177"/>
      <c r="Y45" s="177"/>
      <c r="Z45" s="177"/>
    </row>
    <row r="46" spans="2:26" x14ac:dyDescent="0.15">
      <c r="W46" s="177"/>
      <c r="X46" s="177"/>
      <c r="Y46" s="177"/>
      <c r="Z46" s="177"/>
    </row>
    <row r="47" spans="2:26" x14ac:dyDescent="0.15">
      <c r="W47" s="177"/>
      <c r="X47" s="177"/>
      <c r="Y47" s="177"/>
      <c r="Z47" s="177"/>
    </row>
    <row r="48" spans="2:26" x14ac:dyDescent="0.15">
      <c r="W48" s="177"/>
      <c r="X48" s="177"/>
      <c r="Y48" s="177"/>
      <c r="Z48" s="177"/>
    </row>
    <row r="49" spans="23:26" x14ac:dyDescent="0.15">
      <c r="W49" s="177"/>
      <c r="X49" s="177"/>
      <c r="Y49" s="177"/>
      <c r="Z49" s="177"/>
    </row>
    <row r="50" spans="23:26" x14ac:dyDescent="0.15">
      <c r="W50" s="177"/>
      <c r="X50" s="177"/>
      <c r="Y50" s="177"/>
      <c r="Z50" s="177"/>
    </row>
    <row r="51" spans="23:26" x14ac:dyDescent="0.15">
      <c r="W51" s="177"/>
      <c r="X51" s="177"/>
      <c r="Y51" s="177"/>
      <c r="Z51" s="177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4"/>
  <sheetViews>
    <sheetView zoomScale="85" zoomScaleNormal="85" workbookViewId="0"/>
  </sheetViews>
  <sheetFormatPr defaultColWidth="7.5" defaultRowHeight="12" x14ac:dyDescent="0.15"/>
  <cols>
    <col min="1" max="1" width="0.75" style="178" customWidth="1"/>
    <col min="2" max="2" width="5.75" style="178" customWidth="1"/>
    <col min="3" max="3" width="3.375" style="178" customWidth="1"/>
    <col min="4" max="4" width="5.25" style="178" customWidth="1"/>
    <col min="5" max="5" width="5.5" style="178" customWidth="1"/>
    <col min="6" max="7" width="5.875" style="178" customWidth="1"/>
    <col min="8" max="8" width="7.75" style="178" customWidth="1"/>
    <col min="9" max="9" width="5.75" style="178" customWidth="1"/>
    <col min="10" max="11" width="5.875" style="178" customWidth="1"/>
    <col min="12" max="12" width="7.5" style="178" customWidth="1"/>
    <col min="13" max="13" width="5.375" style="178" customWidth="1"/>
    <col min="14" max="15" width="5.875" style="178" customWidth="1"/>
    <col min="16" max="16" width="7.625" style="178" customWidth="1"/>
    <col min="17" max="17" width="5.5" style="178" customWidth="1"/>
    <col min="18" max="19" width="5.875" style="178" customWidth="1"/>
    <col min="20" max="20" width="7.5" style="178" customWidth="1"/>
    <col min="21" max="21" width="5.375" style="178" customWidth="1"/>
    <col min="22" max="23" width="5.875" style="178" customWidth="1"/>
    <col min="24" max="24" width="7.625" style="178" customWidth="1"/>
    <col min="25" max="16384" width="7.5" style="178"/>
  </cols>
  <sheetData>
    <row r="3" spans="2:31" x14ac:dyDescent="0.15">
      <c r="B3" s="136" t="s">
        <v>465</v>
      </c>
      <c r="Z3" s="177"/>
    </row>
    <row r="4" spans="2:31" x14ac:dyDescent="0.15">
      <c r="X4" s="179" t="s">
        <v>85</v>
      </c>
      <c r="Z4" s="177"/>
    </row>
    <row r="5" spans="2:31" ht="6" customHeight="1" x14ac:dyDescent="0.15"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Z5" s="177"/>
    </row>
    <row r="6" spans="2:31" ht="13.5" x14ac:dyDescent="0.15">
      <c r="B6" s="181"/>
      <c r="C6" s="182" t="s">
        <v>86</v>
      </c>
      <c r="D6" s="183"/>
      <c r="E6" s="224" t="s">
        <v>133</v>
      </c>
      <c r="F6" s="225"/>
      <c r="G6" s="225"/>
      <c r="H6" s="226"/>
      <c r="I6" s="224" t="s">
        <v>134</v>
      </c>
      <c r="J6" s="225"/>
      <c r="K6" s="225"/>
      <c r="L6" s="226"/>
      <c r="M6" s="224" t="s">
        <v>135</v>
      </c>
      <c r="N6" s="225"/>
      <c r="O6" s="225"/>
      <c r="P6" s="226"/>
      <c r="Q6" s="221" t="s">
        <v>138</v>
      </c>
      <c r="R6" s="222"/>
      <c r="S6" s="222"/>
      <c r="T6" s="223"/>
      <c r="U6" s="224" t="s">
        <v>139</v>
      </c>
      <c r="V6" s="225"/>
      <c r="W6" s="225"/>
      <c r="X6" s="226"/>
      <c r="Z6" s="158"/>
      <c r="AA6" s="158"/>
      <c r="AB6" s="158"/>
      <c r="AC6" s="158"/>
      <c r="AD6" s="158"/>
      <c r="AE6" s="158"/>
    </row>
    <row r="7" spans="2:31" ht="13.5" x14ac:dyDescent="0.15">
      <c r="B7" s="184" t="s">
        <v>92</v>
      </c>
      <c r="C7" s="185"/>
      <c r="D7" s="186"/>
      <c r="E7" s="190" t="s">
        <v>93</v>
      </c>
      <c r="F7" s="188" t="s">
        <v>94</v>
      </c>
      <c r="G7" s="191" t="s">
        <v>95</v>
      </c>
      <c r="H7" s="188" t="s">
        <v>96</v>
      </c>
      <c r="I7" s="190" t="s">
        <v>93</v>
      </c>
      <c r="J7" s="188" t="s">
        <v>94</v>
      </c>
      <c r="K7" s="191" t="s">
        <v>95</v>
      </c>
      <c r="L7" s="188" t="s">
        <v>96</v>
      </c>
      <c r="M7" s="190" t="s">
        <v>93</v>
      </c>
      <c r="N7" s="188" t="s">
        <v>94</v>
      </c>
      <c r="O7" s="190" t="s">
        <v>95</v>
      </c>
      <c r="P7" s="188" t="s">
        <v>96</v>
      </c>
      <c r="Q7" s="190" t="s">
        <v>93</v>
      </c>
      <c r="R7" s="188" t="s">
        <v>94</v>
      </c>
      <c r="S7" s="191" t="s">
        <v>95</v>
      </c>
      <c r="T7" s="188" t="s">
        <v>96</v>
      </c>
      <c r="U7" s="190" t="s">
        <v>93</v>
      </c>
      <c r="V7" s="188" t="s">
        <v>94</v>
      </c>
      <c r="W7" s="191" t="s">
        <v>95</v>
      </c>
      <c r="X7" s="188" t="s">
        <v>96</v>
      </c>
      <c r="Z7" s="177"/>
      <c r="AA7" s="158"/>
      <c r="AB7" s="158"/>
      <c r="AC7" s="158"/>
      <c r="AD7" s="158"/>
      <c r="AE7" s="158"/>
    </row>
    <row r="8" spans="2:31" ht="13.5" x14ac:dyDescent="0.15">
      <c r="B8" s="193"/>
      <c r="C8" s="180"/>
      <c r="D8" s="180"/>
      <c r="E8" s="194"/>
      <c r="F8" s="195"/>
      <c r="G8" s="196" t="s">
        <v>97</v>
      </c>
      <c r="H8" s="195"/>
      <c r="I8" s="194"/>
      <c r="J8" s="195"/>
      <c r="K8" s="196" t="s">
        <v>97</v>
      </c>
      <c r="L8" s="195"/>
      <c r="M8" s="194"/>
      <c r="N8" s="195"/>
      <c r="O8" s="194" t="s">
        <v>97</v>
      </c>
      <c r="P8" s="195"/>
      <c r="Q8" s="194"/>
      <c r="R8" s="195"/>
      <c r="S8" s="196" t="s">
        <v>97</v>
      </c>
      <c r="T8" s="195"/>
      <c r="U8" s="194"/>
      <c r="V8" s="195"/>
      <c r="W8" s="196" t="s">
        <v>97</v>
      </c>
      <c r="X8" s="195"/>
      <c r="Z8" s="177"/>
      <c r="AA8" s="158"/>
      <c r="AB8" s="158"/>
      <c r="AC8" s="158"/>
      <c r="AD8" s="158"/>
      <c r="AE8" s="158"/>
    </row>
    <row r="9" spans="2:31" ht="14.1" customHeight="1" x14ac:dyDescent="0.15">
      <c r="B9" s="181" t="s">
        <v>0</v>
      </c>
      <c r="C9" s="189">
        <v>21</v>
      </c>
      <c r="D9" s="241" t="s">
        <v>1</v>
      </c>
      <c r="E9" s="198">
        <v>714</v>
      </c>
      <c r="F9" s="199">
        <v>1050</v>
      </c>
      <c r="G9" s="177">
        <v>874</v>
      </c>
      <c r="H9" s="199">
        <v>349450</v>
      </c>
      <c r="I9" s="198">
        <v>998</v>
      </c>
      <c r="J9" s="199">
        <v>1418</v>
      </c>
      <c r="K9" s="177">
        <v>1196</v>
      </c>
      <c r="L9" s="199">
        <v>88145</v>
      </c>
      <c r="M9" s="198">
        <v>998</v>
      </c>
      <c r="N9" s="199">
        <v>1418</v>
      </c>
      <c r="O9" s="177">
        <v>1221</v>
      </c>
      <c r="P9" s="199">
        <v>99119</v>
      </c>
      <c r="Q9" s="198">
        <v>998</v>
      </c>
      <c r="R9" s="199">
        <v>1460</v>
      </c>
      <c r="S9" s="177">
        <v>1227</v>
      </c>
      <c r="T9" s="199">
        <v>74730</v>
      </c>
      <c r="U9" s="198">
        <v>998</v>
      </c>
      <c r="V9" s="199">
        <v>1365</v>
      </c>
      <c r="W9" s="177">
        <v>1184</v>
      </c>
      <c r="X9" s="199">
        <v>133032</v>
      </c>
      <c r="Z9" s="177"/>
      <c r="AA9" s="158"/>
      <c r="AB9" s="158"/>
      <c r="AC9" s="158"/>
      <c r="AD9" s="158"/>
      <c r="AE9" s="158"/>
    </row>
    <row r="10" spans="2:31" ht="14.1" customHeight="1" x14ac:dyDescent="0.15">
      <c r="B10" s="198"/>
      <c r="C10" s="189">
        <v>22</v>
      </c>
      <c r="D10" s="177"/>
      <c r="E10" s="198">
        <v>714</v>
      </c>
      <c r="F10" s="199">
        <v>954</v>
      </c>
      <c r="G10" s="177">
        <v>820</v>
      </c>
      <c r="H10" s="199">
        <v>361798</v>
      </c>
      <c r="I10" s="198">
        <v>924</v>
      </c>
      <c r="J10" s="199">
        <v>1260</v>
      </c>
      <c r="K10" s="177">
        <v>1083</v>
      </c>
      <c r="L10" s="199">
        <v>83255</v>
      </c>
      <c r="M10" s="198">
        <v>893</v>
      </c>
      <c r="N10" s="199">
        <v>1260</v>
      </c>
      <c r="O10" s="177">
        <v>1102</v>
      </c>
      <c r="P10" s="199">
        <v>78415</v>
      </c>
      <c r="Q10" s="198">
        <v>893</v>
      </c>
      <c r="R10" s="199">
        <v>1260</v>
      </c>
      <c r="S10" s="177">
        <v>1083</v>
      </c>
      <c r="T10" s="199">
        <v>61012</v>
      </c>
      <c r="U10" s="198">
        <v>893</v>
      </c>
      <c r="V10" s="199">
        <v>1208</v>
      </c>
      <c r="W10" s="177">
        <v>1073</v>
      </c>
      <c r="X10" s="199">
        <v>123157</v>
      </c>
      <c r="Z10" s="177"/>
      <c r="AA10" s="158"/>
      <c r="AB10" s="158"/>
      <c r="AC10" s="158"/>
      <c r="AD10" s="158"/>
      <c r="AE10" s="158"/>
    </row>
    <row r="11" spans="2:31" ht="14.1" customHeight="1" x14ac:dyDescent="0.15">
      <c r="B11" s="193"/>
      <c r="C11" s="196">
        <v>23</v>
      </c>
      <c r="D11" s="142"/>
      <c r="E11" s="167">
        <v>630</v>
      </c>
      <c r="F11" s="167">
        <v>1102.5</v>
      </c>
      <c r="G11" s="167">
        <v>842.54501329411096</v>
      </c>
      <c r="H11" s="167">
        <v>324794.10000000003</v>
      </c>
      <c r="I11" s="168">
        <v>735</v>
      </c>
      <c r="J11" s="167">
        <v>1207.5</v>
      </c>
      <c r="K11" s="167">
        <v>1064.3960012665798</v>
      </c>
      <c r="L11" s="168">
        <v>83798.5</v>
      </c>
      <c r="M11" s="167">
        <v>787.5</v>
      </c>
      <c r="N11" s="168">
        <v>1239</v>
      </c>
      <c r="O11" s="167">
        <v>1076.1196631361772</v>
      </c>
      <c r="P11" s="167">
        <v>65342.800000000017</v>
      </c>
      <c r="Q11" s="167">
        <v>787.5</v>
      </c>
      <c r="R11" s="167">
        <v>1257.48</v>
      </c>
      <c r="S11" s="167">
        <v>1079.2064283437105</v>
      </c>
      <c r="T11" s="167">
        <v>58712.299999999988</v>
      </c>
      <c r="U11" s="167">
        <v>682.5</v>
      </c>
      <c r="V11" s="167">
        <v>1207.5</v>
      </c>
      <c r="W11" s="167">
        <v>1043.7459963173224</v>
      </c>
      <c r="X11" s="168">
        <v>138953.29999999999</v>
      </c>
      <c r="Z11" s="177"/>
      <c r="AA11" s="177"/>
      <c r="AB11" s="177"/>
      <c r="AC11" s="177"/>
      <c r="AD11" s="177"/>
      <c r="AE11" s="177"/>
    </row>
    <row r="12" spans="2:31" ht="14.1" customHeight="1" x14ac:dyDescent="0.15">
      <c r="B12" s="160" t="s">
        <v>152</v>
      </c>
      <c r="C12" s="150">
        <v>8</v>
      </c>
      <c r="D12" s="165" t="s">
        <v>158</v>
      </c>
      <c r="E12" s="199">
        <v>735</v>
      </c>
      <c r="F12" s="199">
        <v>1050</v>
      </c>
      <c r="G12" s="200">
        <v>876.66377771033763</v>
      </c>
      <c r="H12" s="199">
        <v>25037.100000000002</v>
      </c>
      <c r="I12" s="199">
        <v>840</v>
      </c>
      <c r="J12" s="199">
        <v>1207.5</v>
      </c>
      <c r="K12" s="199">
        <v>1058.8984747378456</v>
      </c>
      <c r="L12" s="199">
        <v>4335.1000000000004</v>
      </c>
      <c r="M12" s="199">
        <v>892.5</v>
      </c>
      <c r="N12" s="199">
        <v>1207.5</v>
      </c>
      <c r="O12" s="199">
        <v>1068.5500430451359</v>
      </c>
      <c r="P12" s="199">
        <v>5042.3</v>
      </c>
      <c r="Q12" s="199">
        <v>892.5</v>
      </c>
      <c r="R12" s="199">
        <v>1257.48</v>
      </c>
      <c r="S12" s="199">
        <v>1066.1919845404134</v>
      </c>
      <c r="T12" s="199">
        <v>4283.0999999999995</v>
      </c>
      <c r="U12" s="199">
        <v>840</v>
      </c>
      <c r="V12" s="199">
        <v>1207.5</v>
      </c>
      <c r="W12" s="199">
        <v>1032.3236863270779</v>
      </c>
      <c r="X12" s="200">
        <v>8504</v>
      </c>
      <c r="Z12" s="177"/>
    </row>
    <row r="13" spans="2:31" ht="14.1" customHeight="1" x14ac:dyDescent="0.15">
      <c r="B13" s="160"/>
      <c r="C13" s="150">
        <v>9</v>
      </c>
      <c r="D13" s="165"/>
      <c r="E13" s="199">
        <v>682.5</v>
      </c>
      <c r="F13" s="199">
        <v>1050</v>
      </c>
      <c r="G13" s="199">
        <v>861.46359623701471</v>
      </c>
      <c r="H13" s="199">
        <v>24764.299999999996</v>
      </c>
      <c r="I13" s="199">
        <v>892.5</v>
      </c>
      <c r="J13" s="199">
        <v>1207.5</v>
      </c>
      <c r="K13" s="199">
        <v>1036.3194323415912</v>
      </c>
      <c r="L13" s="199">
        <v>9369.5</v>
      </c>
      <c r="M13" s="199">
        <v>892.5</v>
      </c>
      <c r="N13" s="199">
        <v>1207.5</v>
      </c>
      <c r="O13" s="199">
        <v>1052.5269396551726</v>
      </c>
      <c r="P13" s="199">
        <v>4076.5</v>
      </c>
      <c r="Q13" s="199">
        <v>892.5</v>
      </c>
      <c r="R13" s="199">
        <v>1200.0450000000001</v>
      </c>
      <c r="S13" s="199">
        <v>1051.5317135937025</v>
      </c>
      <c r="T13" s="199">
        <v>5765.2</v>
      </c>
      <c r="U13" s="199">
        <v>840</v>
      </c>
      <c r="V13" s="199">
        <v>1207.5</v>
      </c>
      <c r="W13" s="199">
        <v>1000.8848555086173</v>
      </c>
      <c r="X13" s="200">
        <v>9858.9</v>
      </c>
      <c r="Z13" s="177"/>
    </row>
    <row r="14" spans="2:31" ht="14.1" customHeight="1" x14ac:dyDescent="0.15">
      <c r="B14" s="160"/>
      <c r="C14" s="150">
        <v>10</v>
      </c>
      <c r="D14" s="165"/>
      <c r="E14" s="199">
        <v>682.5</v>
      </c>
      <c r="F14" s="199">
        <v>1050</v>
      </c>
      <c r="G14" s="199">
        <v>830.48485878024076</v>
      </c>
      <c r="H14" s="199">
        <v>20516.399999999998</v>
      </c>
      <c r="I14" s="199">
        <v>892.5</v>
      </c>
      <c r="J14" s="199">
        <v>1207.5</v>
      </c>
      <c r="K14" s="199">
        <v>1050.1924826430454</v>
      </c>
      <c r="L14" s="199">
        <v>5066.3999999999996</v>
      </c>
      <c r="M14" s="199">
        <v>892.5</v>
      </c>
      <c r="N14" s="199">
        <v>1207.5</v>
      </c>
      <c r="O14" s="199">
        <v>1056.2651425331203</v>
      </c>
      <c r="P14" s="199">
        <v>3492.4</v>
      </c>
      <c r="Q14" s="199">
        <v>892.5</v>
      </c>
      <c r="R14" s="199">
        <v>1207.5</v>
      </c>
      <c r="S14" s="199">
        <v>1050.3784827953718</v>
      </c>
      <c r="T14" s="199">
        <v>3820.2</v>
      </c>
      <c r="U14" s="199">
        <v>840</v>
      </c>
      <c r="V14" s="199">
        <v>1207.5</v>
      </c>
      <c r="W14" s="199">
        <v>1064.3210240765777</v>
      </c>
      <c r="X14" s="200">
        <v>9712.5999999999985</v>
      </c>
      <c r="Z14" s="177"/>
    </row>
    <row r="15" spans="2:31" ht="14.1" customHeight="1" x14ac:dyDescent="0.15">
      <c r="B15" s="160"/>
      <c r="C15" s="150">
        <v>11</v>
      </c>
      <c r="D15" s="165"/>
      <c r="E15" s="199">
        <v>630</v>
      </c>
      <c r="F15" s="199">
        <v>1102.5</v>
      </c>
      <c r="G15" s="199">
        <v>832.06898464060964</v>
      </c>
      <c r="H15" s="199">
        <v>29111.100000000002</v>
      </c>
      <c r="I15" s="199">
        <v>735</v>
      </c>
      <c r="J15" s="199">
        <v>1207.5</v>
      </c>
      <c r="K15" s="199">
        <v>1030.155554765797</v>
      </c>
      <c r="L15" s="199">
        <v>8391.9</v>
      </c>
      <c r="M15" s="199">
        <v>840</v>
      </c>
      <c r="N15" s="199">
        <v>1207.5</v>
      </c>
      <c r="O15" s="199">
        <v>1039.043240223464</v>
      </c>
      <c r="P15" s="199">
        <v>5951.2000000000007</v>
      </c>
      <c r="Q15" s="199">
        <v>840</v>
      </c>
      <c r="R15" s="199">
        <v>1207.5</v>
      </c>
      <c r="S15" s="199">
        <v>1032.4922331091464</v>
      </c>
      <c r="T15" s="199">
        <v>5043.1000000000004</v>
      </c>
      <c r="U15" s="199">
        <v>773.85</v>
      </c>
      <c r="V15" s="199">
        <v>1207.5</v>
      </c>
      <c r="W15" s="199">
        <v>1019.030061644384</v>
      </c>
      <c r="X15" s="200">
        <v>14977.2</v>
      </c>
      <c r="Z15" s="177"/>
    </row>
    <row r="16" spans="2:31" ht="14.1" customHeight="1" x14ac:dyDescent="0.15">
      <c r="B16" s="160"/>
      <c r="C16" s="150">
        <v>12</v>
      </c>
      <c r="D16" s="165"/>
      <c r="E16" s="199">
        <v>630</v>
      </c>
      <c r="F16" s="199">
        <v>1000.02</v>
      </c>
      <c r="G16" s="199">
        <v>783.45377318269038</v>
      </c>
      <c r="H16" s="199">
        <v>24263.399999999998</v>
      </c>
      <c r="I16" s="199">
        <v>787.5</v>
      </c>
      <c r="J16" s="199">
        <v>1207.5</v>
      </c>
      <c r="K16" s="199">
        <v>1035.7385216702951</v>
      </c>
      <c r="L16" s="199">
        <v>7730.9</v>
      </c>
      <c r="M16" s="199">
        <v>787.5</v>
      </c>
      <c r="N16" s="199">
        <v>1207.5</v>
      </c>
      <c r="O16" s="199">
        <v>1051.7411308203991</v>
      </c>
      <c r="P16" s="199">
        <v>4127.8</v>
      </c>
      <c r="Q16" s="199">
        <v>787.5</v>
      </c>
      <c r="R16" s="199">
        <v>1207.5</v>
      </c>
      <c r="S16" s="199">
        <v>1052.5460694594437</v>
      </c>
      <c r="T16" s="199">
        <v>4399.3999999999996</v>
      </c>
      <c r="U16" s="199">
        <v>682.5</v>
      </c>
      <c r="V16" s="199">
        <v>1207.5</v>
      </c>
      <c r="W16" s="199">
        <v>1008.4398986709537</v>
      </c>
      <c r="X16" s="200">
        <v>14481.999999999998</v>
      </c>
      <c r="Z16" s="177"/>
    </row>
    <row r="17" spans="2:24" ht="14.1" customHeight="1" x14ac:dyDescent="0.15">
      <c r="B17" s="160" t="s">
        <v>154</v>
      </c>
      <c r="C17" s="150">
        <v>1</v>
      </c>
      <c r="D17" s="165" t="s">
        <v>158</v>
      </c>
      <c r="E17" s="199">
        <v>630</v>
      </c>
      <c r="F17" s="199">
        <v>924</v>
      </c>
      <c r="G17" s="200">
        <v>776.74235387565841</v>
      </c>
      <c r="H17" s="199">
        <v>21104.199999999997</v>
      </c>
      <c r="I17" s="199">
        <v>787.5</v>
      </c>
      <c r="J17" s="199">
        <v>1207.5</v>
      </c>
      <c r="K17" s="199">
        <v>1028.6351754469836</v>
      </c>
      <c r="L17" s="199">
        <v>6736.9</v>
      </c>
      <c r="M17" s="199">
        <v>845.25</v>
      </c>
      <c r="N17" s="199">
        <v>1207.5</v>
      </c>
      <c r="O17" s="199">
        <v>1040.6901879143156</v>
      </c>
      <c r="P17" s="199">
        <v>5172.3</v>
      </c>
      <c r="Q17" s="199">
        <v>787.5</v>
      </c>
      <c r="R17" s="199">
        <v>1207.5</v>
      </c>
      <c r="S17" s="200">
        <v>1021.2389859284627</v>
      </c>
      <c r="T17" s="199">
        <v>6369.3</v>
      </c>
      <c r="U17" s="199">
        <v>787.5</v>
      </c>
      <c r="V17" s="199">
        <v>1207.5</v>
      </c>
      <c r="W17" s="199">
        <v>999.52396842652536</v>
      </c>
      <c r="X17" s="199">
        <v>12830.9</v>
      </c>
    </row>
    <row r="18" spans="2:24" ht="14.1" customHeight="1" x14ac:dyDescent="0.15">
      <c r="B18" s="160"/>
      <c r="C18" s="150">
        <v>2</v>
      </c>
      <c r="D18" s="165"/>
      <c r="E18" s="199">
        <v>630</v>
      </c>
      <c r="F18" s="199">
        <v>945</v>
      </c>
      <c r="G18" s="199">
        <v>766.47884392404319</v>
      </c>
      <c r="H18" s="199">
        <v>22754.100000000002</v>
      </c>
      <c r="I18" s="199">
        <v>787.5</v>
      </c>
      <c r="J18" s="199">
        <v>1207.5</v>
      </c>
      <c r="K18" s="199">
        <v>1015.7949548611736</v>
      </c>
      <c r="L18" s="199">
        <v>6854.1</v>
      </c>
      <c r="M18" s="199">
        <v>787.5</v>
      </c>
      <c r="N18" s="199">
        <v>1207.5</v>
      </c>
      <c r="O18" s="199">
        <v>1018.1116288978243</v>
      </c>
      <c r="P18" s="199">
        <v>5056.2</v>
      </c>
      <c r="Q18" s="199">
        <v>787.5</v>
      </c>
      <c r="R18" s="199">
        <v>1207.5</v>
      </c>
      <c r="S18" s="199">
        <v>1013.2449549083384</v>
      </c>
      <c r="T18" s="199">
        <v>5241.7999999999993</v>
      </c>
      <c r="U18" s="199">
        <v>787.5</v>
      </c>
      <c r="V18" s="199">
        <v>1197</v>
      </c>
      <c r="W18" s="199">
        <v>978.31275986383446</v>
      </c>
      <c r="X18" s="200">
        <v>11141.6</v>
      </c>
    </row>
    <row r="19" spans="2:24" ht="14.1" customHeight="1" x14ac:dyDescent="0.15">
      <c r="B19" s="160"/>
      <c r="C19" s="150">
        <v>3</v>
      </c>
      <c r="D19" s="165"/>
      <c r="E19" s="199">
        <v>630</v>
      </c>
      <c r="F19" s="199">
        <v>945</v>
      </c>
      <c r="G19" s="199">
        <v>752.72926346647125</v>
      </c>
      <c r="H19" s="199">
        <v>24821.200000000001</v>
      </c>
      <c r="I19" s="199">
        <v>787.5</v>
      </c>
      <c r="J19" s="199">
        <v>1207.5</v>
      </c>
      <c r="K19" s="199">
        <v>1013.283927689632</v>
      </c>
      <c r="L19" s="199">
        <v>7090.1</v>
      </c>
      <c r="M19" s="199">
        <v>787.5</v>
      </c>
      <c r="N19" s="199">
        <v>1207.5</v>
      </c>
      <c r="O19" s="199">
        <v>1014.7258138119864</v>
      </c>
      <c r="P19" s="199">
        <v>4363.7999999999993</v>
      </c>
      <c r="Q19" s="199">
        <v>787.5</v>
      </c>
      <c r="R19" s="200">
        <v>1207.5</v>
      </c>
      <c r="S19" s="199">
        <v>1012.8866735271421</v>
      </c>
      <c r="T19" s="199">
        <v>5397.7999999999993</v>
      </c>
      <c r="U19" s="199">
        <v>787.5</v>
      </c>
      <c r="V19" s="199">
        <v>1207.5</v>
      </c>
      <c r="W19" s="199">
        <v>973.73555243281226</v>
      </c>
      <c r="X19" s="200">
        <v>14896</v>
      </c>
    </row>
    <row r="20" spans="2:24" ht="14.1" customHeight="1" x14ac:dyDescent="0.15">
      <c r="B20" s="160"/>
      <c r="C20" s="150">
        <v>4</v>
      </c>
      <c r="D20" s="165"/>
      <c r="E20" s="199">
        <v>735</v>
      </c>
      <c r="F20" s="199">
        <v>1155</v>
      </c>
      <c r="G20" s="199">
        <v>854.79879691147403</v>
      </c>
      <c r="H20" s="199">
        <v>43749.5</v>
      </c>
      <c r="I20" s="199">
        <v>840</v>
      </c>
      <c r="J20" s="199">
        <v>1207.5</v>
      </c>
      <c r="K20" s="199">
        <v>1014.3979679959359</v>
      </c>
      <c r="L20" s="199">
        <v>10262.1</v>
      </c>
      <c r="M20" s="199">
        <v>840</v>
      </c>
      <c r="N20" s="199">
        <v>1102.5</v>
      </c>
      <c r="O20" s="199">
        <v>990.92806255238452</v>
      </c>
      <c r="P20" s="199">
        <v>8790.6</v>
      </c>
      <c r="Q20" s="199">
        <v>840</v>
      </c>
      <c r="R20" s="199">
        <v>1207.5</v>
      </c>
      <c r="S20" s="199">
        <v>995.57806210080003</v>
      </c>
      <c r="T20" s="199">
        <v>10741.7</v>
      </c>
      <c r="U20" s="199">
        <v>756</v>
      </c>
      <c r="V20" s="199">
        <v>1050</v>
      </c>
      <c r="W20" s="199">
        <v>907.89212747103488</v>
      </c>
      <c r="X20" s="200">
        <v>21430.300000000003</v>
      </c>
    </row>
    <row r="21" spans="2:24" ht="14.1" customHeight="1" x14ac:dyDescent="0.15">
      <c r="B21" s="160"/>
      <c r="C21" s="150">
        <v>5</v>
      </c>
      <c r="D21" s="165"/>
      <c r="E21" s="199">
        <v>819</v>
      </c>
      <c r="F21" s="199">
        <v>1155</v>
      </c>
      <c r="G21" s="199">
        <v>990.74063434784659</v>
      </c>
      <c r="H21" s="199">
        <v>41768.200000000004</v>
      </c>
      <c r="I21" s="199">
        <v>840</v>
      </c>
      <c r="J21" s="199">
        <v>1102.5</v>
      </c>
      <c r="K21" s="199">
        <v>1006.2894586723514</v>
      </c>
      <c r="L21" s="199">
        <v>12663.2</v>
      </c>
      <c r="M21" s="199">
        <v>840</v>
      </c>
      <c r="N21" s="199">
        <v>1102.5</v>
      </c>
      <c r="O21" s="199">
        <v>1014.1099473665618</v>
      </c>
      <c r="P21" s="199">
        <v>8981.1</v>
      </c>
      <c r="Q21" s="199">
        <v>861</v>
      </c>
      <c r="R21" s="199">
        <v>1102.5</v>
      </c>
      <c r="S21" s="199">
        <v>1010.0364696159577</v>
      </c>
      <c r="T21" s="199">
        <v>12606.6</v>
      </c>
      <c r="U21" s="199">
        <v>787.5</v>
      </c>
      <c r="V21" s="199">
        <v>1050</v>
      </c>
      <c r="W21" s="199">
        <v>937.03068877428041</v>
      </c>
      <c r="X21" s="200">
        <v>17600.5</v>
      </c>
    </row>
    <row r="22" spans="2:24" ht="14.1" customHeight="1" x14ac:dyDescent="0.15">
      <c r="B22" s="160"/>
      <c r="C22" s="150">
        <v>6</v>
      </c>
      <c r="D22" s="165"/>
      <c r="E22" s="199">
        <v>819</v>
      </c>
      <c r="F22" s="199">
        <v>1274.7</v>
      </c>
      <c r="G22" s="199">
        <v>944.29284632066788</v>
      </c>
      <c r="H22" s="199">
        <v>29014.2</v>
      </c>
      <c r="I22" s="199">
        <v>840</v>
      </c>
      <c r="J22" s="199">
        <v>1207.5</v>
      </c>
      <c r="K22" s="199">
        <v>1045.8350674105991</v>
      </c>
      <c r="L22" s="199">
        <v>9318.9000000000015</v>
      </c>
      <c r="M22" s="199">
        <v>892.5</v>
      </c>
      <c r="N22" s="199">
        <v>1207.5</v>
      </c>
      <c r="O22" s="199">
        <v>1065.1627043518304</v>
      </c>
      <c r="P22" s="199">
        <v>7958.1999999999989</v>
      </c>
      <c r="Q22" s="199">
        <v>892.5</v>
      </c>
      <c r="R22" s="199">
        <v>1207.5</v>
      </c>
      <c r="S22" s="199">
        <v>1070.80947908598</v>
      </c>
      <c r="T22" s="199">
        <v>9911.2000000000007</v>
      </c>
      <c r="U22" s="199">
        <v>840</v>
      </c>
      <c r="V22" s="199">
        <v>1050</v>
      </c>
      <c r="W22" s="199">
        <v>924.26993582786793</v>
      </c>
      <c r="X22" s="200">
        <v>18404.3</v>
      </c>
    </row>
    <row r="23" spans="2:24" ht="14.1" customHeight="1" x14ac:dyDescent="0.15">
      <c r="B23" s="160"/>
      <c r="C23" s="150">
        <v>7</v>
      </c>
      <c r="D23" s="165"/>
      <c r="E23" s="199">
        <v>945</v>
      </c>
      <c r="F23" s="199">
        <v>1207.5</v>
      </c>
      <c r="G23" s="199">
        <v>1078.7906401841276</v>
      </c>
      <c r="H23" s="199">
        <v>44828.100000000006</v>
      </c>
      <c r="I23" s="199">
        <v>892.5</v>
      </c>
      <c r="J23" s="199">
        <v>1155</v>
      </c>
      <c r="K23" s="199">
        <v>1042.3746564932374</v>
      </c>
      <c r="L23" s="199">
        <v>11127.7</v>
      </c>
      <c r="M23" s="199">
        <v>871.5</v>
      </c>
      <c r="N23" s="199">
        <v>1207.5</v>
      </c>
      <c r="O23" s="199">
        <v>1042.6994369142164</v>
      </c>
      <c r="P23" s="199">
        <v>8479.2000000000007</v>
      </c>
      <c r="Q23" s="199">
        <v>871.5</v>
      </c>
      <c r="R23" s="199">
        <v>1207.5</v>
      </c>
      <c r="S23" s="199">
        <v>1063.6115067883377</v>
      </c>
      <c r="T23" s="199">
        <v>11705.599999999999</v>
      </c>
      <c r="U23" s="199">
        <v>819</v>
      </c>
      <c r="V23" s="199">
        <v>1102.5</v>
      </c>
      <c r="W23" s="199">
        <v>923.78413404528533</v>
      </c>
      <c r="X23" s="200">
        <v>22353.100000000002</v>
      </c>
    </row>
    <row r="24" spans="2:24" ht="14.1" customHeight="1" x14ac:dyDescent="0.15">
      <c r="B24" s="153"/>
      <c r="C24" s="157">
        <v>8</v>
      </c>
      <c r="D24" s="166"/>
      <c r="E24" s="151">
        <v>787.5</v>
      </c>
      <c r="F24" s="151">
        <v>1102.5</v>
      </c>
      <c r="G24" s="151">
        <v>861.76917856204568</v>
      </c>
      <c r="H24" s="151">
        <v>28986.700000000004</v>
      </c>
      <c r="I24" s="151">
        <v>871.5</v>
      </c>
      <c r="J24" s="151">
        <v>1155</v>
      </c>
      <c r="K24" s="151">
        <v>1008.936594130565</v>
      </c>
      <c r="L24" s="151">
        <v>5590.0999999999995</v>
      </c>
      <c r="M24" s="151">
        <v>871.5</v>
      </c>
      <c r="N24" s="151">
        <v>1207.5</v>
      </c>
      <c r="O24" s="151">
        <v>1025.6769325742507</v>
      </c>
      <c r="P24" s="151">
        <v>5209.3999999999996</v>
      </c>
      <c r="Q24" s="151">
        <v>871.5</v>
      </c>
      <c r="R24" s="151">
        <v>1207.5</v>
      </c>
      <c r="S24" s="151">
        <v>1038.1633483309536</v>
      </c>
      <c r="T24" s="151">
        <v>9641.9</v>
      </c>
      <c r="U24" s="151">
        <v>819</v>
      </c>
      <c r="V24" s="151">
        <v>1050</v>
      </c>
      <c r="W24" s="151">
        <v>948.17508993594811</v>
      </c>
      <c r="X24" s="142">
        <v>10682.7</v>
      </c>
    </row>
    <row r="25" spans="2:24" x14ac:dyDescent="0.15">
      <c r="B25" s="187"/>
      <c r="C25" s="189"/>
      <c r="D25" s="205"/>
      <c r="E25" s="198"/>
      <c r="F25" s="199"/>
      <c r="G25" s="177"/>
      <c r="H25" s="199"/>
      <c r="I25" s="198"/>
      <c r="J25" s="199"/>
      <c r="K25" s="177"/>
      <c r="L25" s="199"/>
      <c r="M25" s="198"/>
      <c r="N25" s="199"/>
      <c r="O25" s="177"/>
      <c r="P25" s="199"/>
      <c r="Q25" s="198"/>
      <c r="R25" s="199"/>
      <c r="S25" s="177"/>
      <c r="T25" s="199"/>
      <c r="U25" s="198"/>
      <c r="V25" s="199"/>
      <c r="W25" s="177"/>
      <c r="X25" s="199"/>
    </row>
    <row r="26" spans="2:24" x14ac:dyDescent="0.15">
      <c r="B26" s="187"/>
      <c r="C26" s="204"/>
      <c r="D26" s="205"/>
      <c r="E26" s="198"/>
      <c r="F26" s="199"/>
      <c r="G26" s="177"/>
      <c r="H26" s="199"/>
      <c r="I26" s="198"/>
      <c r="J26" s="199"/>
      <c r="K26" s="177"/>
      <c r="L26" s="199"/>
      <c r="M26" s="198"/>
      <c r="N26" s="199"/>
      <c r="O26" s="177"/>
      <c r="P26" s="199"/>
      <c r="Q26" s="198"/>
      <c r="R26" s="199"/>
      <c r="S26" s="177"/>
      <c r="T26" s="199"/>
      <c r="U26" s="198"/>
      <c r="V26" s="199"/>
      <c r="W26" s="177"/>
      <c r="X26" s="199"/>
    </row>
    <row r="27" spans="2:24" x14ac:dyDescent="0.15">
      <c r="B27" s="184" t="s">
        <v>124</v>
      </c>
      <c r="C27" s="204"/>
      <c r="D27" s="205"/>
      <c r="E27" s="198"/>
      <c r="F27" s="199"/>
      <c r="G27" s="177"/>
      <c r="H27" s="199"/>
      <c r="I27" s="198"/>
      <c r="J27" s="199"/>
      <c r="K27" s="177"/>
      <c r="L27" s="199"/>
      <c r="M27" s="198"/>
      <c r="N27" s="199"/>
      <c r="O27" s="177"/>
      <c r="P27" s="199"/>
      <c r="Q27" s="198"/>
      <c r="R27" s="199"/>
      <c r="S27" s="177"/>
      <c r="T27" s="199"/>
      <c r="U27" s="198"/>
      <c r="V27" s="199"/>
      <c r="W27" s="177"/>
      <c r="X27" s="199"/>
    </row>
    <row r="28" spans="2:24" x14ac:dyDescent="0.15">
      <c r="B28" s="206">
        <v>41128</v>
      </c>
      <c r="C28" s="207"/>
      <c r="D28" s="208">
        <v>41131</v>
      </c>
      <c r="E28" s="628">
        <v>892.5</v>
      </c>
      <c r="F28" s="629">
        <v>1102.5</v>
      </c>
      <c r="G28" s="630">
        <v>988.40085679314564</v>
      </c>
      <c r="H28" s="243">
        <v>5525.4</v>
      </c>
      <c r="I28" s="628">
        <v>871.5</v>
      </c>
      <c r="J28" s="629">
        <v>1102.5</v>
      </c>
      <c r="K28" s="630">
        <v>996.03109862429767</v>
      </c>
      <c r="L28" s="243">
        <v>1056.8</v>
      </c>
      <c r="M28" s="628">
        <v>871.5</v>
      </c>
      <c r="N28" s="629">
        <v>1134</v>
      </c>
      <c r="O28" s="630">
        <v>1047.0909631391205</v>
      </c>
      <c r="P28" s="243">
        <v>1037.2</v>
      </c>
      <c r="Q28" s="628">
        <v>871.5</v>
      </c>
      <c r="R28" s="629">
        <v>1134</v>
      </c>
      <c r="S28" s="630">
        <v>1029.1303376365443</v>
      </c>
      <c r="T28" s="243">
        <v>1504.7</v>
      </c>
      <c r="U28" s="628">
        <v>819</v>
      </c>
      <c r="V28" s="629">
        <v>1050</v>
      </c>
      <c r="W28" s="630">
        <v>942.81732061273851</v>
      </c>
      <c r="X28" s="243">
        <v>4023.7</v>
      </c>
    </row>
    <row r="29" spans="2:24" x14ac:dyDescent="0.15">
      <c r="B29" s="206" t="s">
        <v>125</v>
      </c>
      <c r="C29" s="207"/>
      <c r="D29" s="208"/>
      <c r="E29" s="198"/>
      <c r="F29" s="199"/>
      <c r="G29" s="177"/>
      <c r="H29" s="199"/>
      <c r="I29" s="198"/>
      <c r="J29" s="199"/>
      <c r="K29" s="177"/>
      <c r="L29" s="199"/>
      <c r="M29" s="198"/>
      <c r="N29" s="199"/>
      <c r="O29" s="177"/>
      <c r="P29" s="199"/>
      <c r="Q29" s="198"/>
      <c r="R29" s="199"/>
      <c r="S29" s="177"/>
      <c r="T29" s="199"/>
      <c r="U29" s="198"/>
      <c r="V29" s="199"/>
      <c r="W29" s="177"/>
      <c r="X29" s="199"/>
    </row>
    <row r="30" spans="2:24" x14ac:dyDescent="0.15">
      <c r="B30" s="206">
        <v>41134</v>
      </c>
      <c r="C30" s="207"/>
      <c r="D30" s="208">
        <v>41134</v>
      </c>
      <c r="E30" s="628">
        <v>0</v>
      </c>
      <c r="F30" s="629">
        <v>0</v>
      </c>
      <c r="G30" s="630">
        <v>0</v>
      </c>
      <c r="H30" s="243">
        <v>4032.9</v>
      </c>
      <c r="I30" s="628">
        <v>0</v>
      </c>
      <c r="J30" s="629">
        <v>0</v>
      </c>
      <c r="K30" s="630">
        <v>0</v>
      </c>
      <c r="L30" s="243">
        <v>679.4</v>
      </c>
      <c r="M30" s="628">
        <v>0</v>
      </c>
      <c r="N30" s="629">
        <v>0</v>
      </c>
      <c r="O30" s="630">
        <v>0</v>
      </c>
      <c r="P30" s="243">
        <v>442</v>
      </c>
      <c r="Q30" s="628">
        <v>0</v>
      </c>
      <c r="R30" s="629">
        <v>0</v>
      </c>
      <c r="S30" s="630">
        <v>0</v>
      </c>
      <c r="T30" s="243">
        <v>782.1</v>
      </c>
      <c r="U30" s="628">
        <v>0</v>
      </c>
      <c r="V30" s="629">
        <v>0</v>
      </c>
      <c r="W30" s="630">
        <v>0</v>
      </c>
      <c r="X30" s="243">
        <v>677.2</v>
      </c>
    </row>
    <row r="31" spans="2:24" x14ac:dyDescent="0.15">
      <c r="B31" s="206" t="s">
        <v>126</v>
      </c>
      <c r="C31" s="207"/>
      <c r="D31" s="208"/>
      <c r="E31" s="211"/>
      <c r="F31" s="212"/>
      <c r="G31" s="213"/>
      <c r="H31" s="212"/>
      <c r="I31" s="211"/>
      <c r="J31" s="212"/>
      <c r="K31" s="213"/>
      <c r="L31" s="212"/>
      <c r="M31" s="211"/>
      <c r="N31" s="212"/>
      <c r="O31" s="213"/>
      <c r="P31" s="212"/>
      <c r="Q31" s="211"/>
      <c r="R31" s="212"/>
      <c r="S31" s="213"/>
      <c r="T31" s="212"/>
      <c r="U31" s="211"/>
      <c r="V31" s="212"/>
      <c r="W31" s="213"/>
      <c r="X31" s="212"/>
    </row>
    <row r="32" spans="2:24" x14ac:dyDescent="0.15">
      <c r="B32" s="206">
        <v>41135</v>
      </c>
      <c r="C32" s="207"/>
      <c r="D32" s="208">
        <v>41141</v>
      </c>
      <c r="E32" s="211">
        <v>787.5</v>
      </c>
      <c r="F32" s="212">
        <v>1050</v>
      </c>
      <c r="G32" s="213">
        <v>901.21402089652861</v>
      </c>
      <c r="H32" s="210">
        <v>6117.4</v>
      </c>
      <c r="I32" s="211">
        <v>924</v>
      </c>
      <c r="J32" s="212">
        <v>1071</v>
      </c>
      <c r="K32" s="213">
        <v>991.65600000000006</v>
      </c>
      <c r="L32" s="210">
        <v>1025.8</v>
      </c>
      <c r="M32" s="211">
        <v>924</v>
      </c>
      <c r="N32" s="212">
        <v>1102.5</v>
      </c>
      <c r="O32" s="213">
        <v>1005.4965323336457</v>
      </c>
      <c r="P32" s="210">
        <v>914.7</v>
      </c>
      <c r="Q32" s="211">
        <v>924</v>
      </c>
      <c r="R32" s="212">
        <v>1102.5</v>
      </c>
      <c r="S32" s="213">
        <v>1027.1223805532272</v>
      </c>
      <c r="T32" s="210">
        <v>2249.6999999999998</v>
      </c>
      <c r="U32" s="211">
        <v>840</v>
      </c>
      <c r="V32" s="212">
        <v>1029</v>
      </c>
      <c r="W32" s="213">
        <v>916.91959064327523</v>
      </c>
      <c r="X32" s="210">
        <v>1504.6</v>
      </c>
    </row>
    <row r="33" spans="2:24" x14ac:dyDescent="0.15">
      <c r="B33" s="206" t="s">
        <v>127</v>
      </c>
      <c r="C33" s="207"/>
      <c r="D33" s="208"/>
      <c r="E33" s="211"/>
      <c r="F33" s="212"/>
      <c r="G33" s="213"/>
      <c r="H33" s="212"/>
      <c r="I33" s="211"/>
      <c r="J33" s="212"/>
      <c r="K33" s="213"/>
      <c r="L33" s="212"/>
      <c r="M33" s="211"/>
      <c r="N33" s="212"/>
      <c r="O33" s="213"/>
      <c r="P33" s="212"/>
      <c r="Q33" s="211"/>
      <c r="R33" s="212"/>
      <c r="S33" s="213"/>
      <c r="T33" s="212"/>
      <c r="U33" s="211"/>
      <c r="V33" s="212"/>
      <c r="W33" s="213"/>
      <c r="X33" s="212"/>
    </row>
    <row r="34" spans="2:24" ht="12" customHeight="1" x14ac:dyDescent="0.15">
      <c r="B34" s="206">
        <v>41142</v>
      </c>
      <c r="C34" s="207"/>
      <c r="D34" s="208">
        <v>41148</v>
      </c>
      <c r="E34" s="211">
        <v>787.5</v>
      </c>
      <c r="F34" s="212">
        <v>997.5</v>
      </c>
      <c r="G34" s="213">
        <v>816.27977956761333</v>
      </c>
      <c r="H34" s="210">
        <v>6673.9</v>
      </c>
      <c r="I34" s="211">
        <v>871.5</v>
      </c>
      <c r="J34" s="212">
        <v>1102.5</v>
      </c>
      <c r="K34" s="213">
        <v>981.65751445086732</v>
      </c>
      <c r="L34" s="210">
        <v>1352.5</v>
      </c>
      <c r="M34" s="211">
        <v>871.5</v>
      </c>
      <c r="N34" s="212">
        <v>1155</v>
      </c>
      <c r="O34" s="213">
        <v>992.30504243634539</v>
      </c>
      <c r="P34" s="210">
        <v>1293.0999999999999</v>
      </c>
      <c r="Q34" s="211">
        <v>871.5</v>
      </c>
      <c r="R34" s="212">
        <v>1155</v>
      </c>
      <c r="S34" s="213">
        <v>1018.9525742574256</v>
      </c>
      <c r="T34" s="210">
        <v>2636.4</v>
      </c>
      <c r="U34" s="211">
        <v>871.5</v>
      </c>
      <c r="V34" s="212">
        <v>1050</v>
      </c>
      <c r="W34" s="213">
        <v>942.72395388556811</v>
      </c>
      <c r="X34" s="210">
        <v>2442.1</v>
      </c>
    </row>
    <row r="35" spans="2:24" ht="12" customHeight="1" x14ac:dyDescent="0.15">
      <c r="B35" s="206" t="s">
        <v>128</v>
      </c>
      <c r="C35" s="207"/>
      <c r="D35" s="208"/>
      <c r="E35" s="211"/>
      <c r="F35" s="212"/>
      <c r="G35" s="213"/>
      <c r="H35" s="212"/>
      <c r="I35" s="211"/>
      <c r="J35" s="212"/>
      <c r="K35" s="213"/>
      <c r="L35" s="212"/>
      <c r="M35" s="211"/>
      <c r="N35" s="212"/>
      <c r="O35" s="213"/>
      <c r="P35" s="212"/>
      <c r="Q35" s="211"/>
      <c r="R35" s="212"/>
      <c r="S35" s="213"/>
      <c r="T35" s="212"/>
      <c r="U35" s="211"/>
      <c r="V35" s="212"/>
      <c r="W35" s="213"/>
      <c r="X35" s="212"/>
    </row>
    <row r="36" spans="2:24" ht="12" customHeight="1" x14ac:dyDescent="0.15">
      <c r="B36" s="217">
        <v>41149</v>
      </c>
      <c r="C36" s="218"/>
      <c r="D36" s="219">
        <v>41155</v>
      </c>
      <c r="E36" s="634">
        <v>787.5</v>
      </c>
      <c r="F36" s="635">
        <v>1029</v>
      </c>
      <c r="G36" s="636">
        <v>877.02296220107996</v>
      </c>
      <c r="H36" s="635">
        <v>6637.1</v>
      </c>
      <c r="I36" s="634">
        <v>945</v>
      </c>
      <c r="J36" s="635">
        <v>1155</v>
      </c>
      <c r="K36" s="636">
        <v>1044.6129633691598</v>
      </c>
      <c r="L36" s="635">
        <v>1475.6</v>
      </c>
      <c r="M36" s="634">
        <v>945</v>
      </c>
      <c r="N36" s="635">
        <v>1207.5</v>
      </c>
      <c r="O36" s="636">
        <v>1050.0202458423721</v>
      </c>
      <c r="P36" s="635">
        <v>1522.4</v>
      </c>
      <c r="Q36" s="634">
        <v>997.5</v>
      </c>
      <c r="R36" s="635">
        <v>1207.5</v>
      </c>
      <c r="S36" s="636">
        <v>1086.600889700012</v>
      </c>
      <c r="T36" s="635">
        <v>2469</v>
      </c>
      <c r="U36" s="634">
        <v>892.5</v>
      </c>
      <c r="V36" s="635">
        <v>1050</v>
      </c>
      <c r="W36" s="636">
        <v>972.30787018579053</v>
      </c>
      <c r="X36" s="635">
        <v>2035.1</v>
      </c>
    </row>
    <row r="37" spans="2:24" ht="6" customHeight="1" x14ac:dyDescent="0.15">
      <c r="B37" s="185"/>
      <c r="C37" s="204"/>
      <c r="D37" s="204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</row>
    <row r="38" spans="2:24" ht="12.75" customHeight="1" x14ac:dyDescent="0.15">
      <c r="B38" s="179"/>
      <c r="X38" s="177"/>
    </row>
    <row r="39" spans="2:24" ht="12.75" customHeight="1" x14ac:dyDescent="0.15">
      <c r="B39" s="220"/>
      <c r="X39" s="177"/>
    </row>
    <row r="40" spans="2:24" x14ac:dyDescent="0.15">
      <c r="B40" s="220"/>
      <c r="X40" s="177"/>
    </row>
    <row r="41" spans="2:24" x14ac:dyDescent="0.15">
      <c r="B41" s="220"/>
      <c r="X41" s="177"/>
    </row>
    <row r="42" spans="2:24" x14ac:dyDescent="0.15">
      <c r="X42" s="177"/>
    </row>
    <row r="43" spans="2:24" x14ac:dyDescent="0.15">
      <c r="X43" s="177"/>
    </row>
    <row r="44" spans="2:24" x14ac:dyDescent="0.15">
      <c r="X44" s="177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178" customWidth="1"/>
    <col min="2" max="2" width="5.375" style="178" customWidth="1"/>
    <col min="3" max="3" width="3.375" style="178" customWidth="1"/>
    <col min="4" max="4" width="6.125" style="178" customWidth="1"/>
    <col min="5" max="5" width="5.375" style="178" customWidth="1"/>
    <col min="6" max="7" width="5.875" style="178" customWidth="1"/>
    <col min="8" max="8" width="8.125" style="178" customWidth="1"/>
    <col min="9" max="9" width="5.75" style="178" customWidth="1"/>
    <col min="10" max="11" width="5.875" style="178" customWidth="1"/>
    <col min="12" max="12" width="8.125" style="178" customWidth="1"/>
    <col min="13" max="16384" width="7.5" style="178"/>
  </cols>
  <sheetData>
    <row r="3" spans="2:24" x14ac:dyDescent="0.15">
      <c r="B3" s="136" t="s">
        <v>465</v>
      </c>
    </row>
    <row r="4" spans="2:24" x14ac:dyDescent="0.15">
      <c r="L4" s="179" t="s">
        <v>85</v>
      </c>
    </row>
    <row r="5" spans="2:24" ht="6" customHeight="1" x14ac:dyDescent="0.15">
      <c r="B5" s="180"/>
      <c r="C5" s="180"/>
      <c r="D5" s="180"/>
      <c r="E5" s="180"/>
      <c r="F5" s="180"/>
      <c r="G5" s="180"/>
      <c r="H5" s="180"/>
      <c r="N5" s="177"/>
    </row>
    <row r="6" spans="2:24" ht="13.5" x14ac:dyDescent="0.15">
      <c r="B6" s="181"/>
      <c r="C6" s="182" t="s">
        <v>86</v>
      </c>
      <c r="D6" s="183"/>
      <c r="E6" s="224" t="s">
        <v>140</v>
      </c>
      <c r="F6" s="225"/>
      <c r="G6" s="225"/>
      <c r="H6" s="226"/>
      <c r="I6" s="201" t="s">
        <v>142</v>
      </c>
      <c r="J6" s="202"/>
      <c r="K6" s="202"/>
      <c r="L6" s="203"/>
      <c r="N6" s="177"/>
      <c r="O6" s="158"/>
      <c r="P6" s="158"/>
      <c r="Q6" s="177"/>
      <c r="R6" s="177"/>
    </row>
    <row r="7" spans="2:24" ht="13.5" x14ac:dyDescent="0.15">
      <c r="B7" s="184" t="s">
        <v>92</v>
      </c>
      <c r="C7" s="185"/>
      <c r="D7" s="186"/>
      <c r="E7" s="190" t="s">
        <v>93</v>
      </c>
      <c r="F7" s="188" t="s">
        <v>94</v>
      </c>
      <c r="G7" s="191" t="s">
        <v>95</v>
      </c>
      <c r="H7" s="188" t="s">
        <v>96</v>
      </c>
      <c r="I7" s="190" t="s">
        <v>93</v>
      </c>
      <c r="J7" s="188" t="s">
        <v>94</v>
      </c>
      <c r="K7" s="191" t="s">
        <v>95</v>
      </c>
      <c r="L7" s="188" t="s">
        <v>96</v>
      </c>
      <c r="N7" s="177"/>
      <c r="O7" s="158"/>
      <c r="P7" s="158"/>
      <c r="Q7" s="177"/>
      <c r="R7" s="177"/>
    </row>
    <row r="8" spans="2:24" ht="13.5" x14ac:dyDescent="0.15">
      <c r="B8" s="193"/>
      <c r="C8" s="180"/>
      <c r="D8" s="180"/>
      <c r="E8" s="194"/>
      <c r="F8" s="195"/>
      <c r="G8" s="196" t="s">
        <v>97</v>
      </c>
      <c r="H8" s="195"/>
      <c r="I8" s="194"/>
      <c r="J8" s="195"/>
      <c r="K8" s="196" t="s">
        <v>97</v>
      </c>
      <c r="L8" s="195"/>
      <c r="N8" s="177"/>
      <c r="O8" s="158"/>
      <c r="P8" s="158"/>
      <c r="Q8" s="177"/>
      <c r="R8" s="177"/>
    </row>
    <row r="9" spans="2:24" ht="14.1" customHeight="1" x14ac:dyDescent="0.15">
      <c r="B9" s="181" t="s">
        <v>0</v>
      </c>
      <c r="C9" s="189">
        <v>21</v>
      </c>
      <c r="D9" s="241" t="s">
        <v>1</v>
      </c>
      <c r="E9" s="198">
        <v>840</v>
      </c>
      <c r="F9" s="199">
        <v>1071</v>
      </c>
      <c r="G9" s="177">
        <v>958</v>
      </c>
      <c r="H9" s="199">
        <v>97963</v>
      </c>
      <c r="I9" s="198">
        <v>1208</v>
      </c>
      <c r="J9" s="199">
        <v>1470</v>
      </c>
      <c r="K9" s="177">
        <v>1344</v>
      </c>
      <c r="L9" s="199">
        <v>684291</v>
      </c>
      <c r="M9" s="177"/>
      <c r="N9" s="158"/>
      <c r="O9" s="158"/>
      <c r="P9" s="158"/>
      <c r="Q9" s="177"/>
      <c r="R9" s="177"/>
      <c r="S9" s="177"/>
      <c r="T9" s="177"/>
      <c r="U9" s="177"/>
      <c r="V9" s="177"/>
      <c r="W9" s="177"/>
      <c r="X9" s="177"/>
    </row>
    <row r="10" spans="2:24" ht="14.1" customHeight="1" x14ac:dyDescent="0.15">
      <c r="B10" s="198"/>
      <c r="C10" s="189">
        <v>22</v>
      </c>
      <c r="D10" s="177"/>
      <c r="E10" s="198">
        <v>714</v>
      </c>
      <c r="F10" s="199">
        <v>1029</v>
      </c>
      <c r="G10" s="177">
        <v>879</v>
      </c>
      <c r="H10" s="199">
        <v>82207</v>
      </c>
      <c r="I10" s="198">
        <v>1050</v>
      </c>
      <c r="J10" s="199">
        <v>1418</v>
      </c>
      <c r="K10" s="177">
        <v>1253</v>
      </c>
      <c r="L10" s="199">
        <v>569475</v>
      </c>
      <c r="M10" s="177"/>
      <c r="N10" s="158"/>
      <c r="O10" s="158"/>
      <c r="P10" s="158"/>
      <c r="Q10" s="177"/>
      <c r="R10" s="177"/>
      <c r="S10" s="177"/>
      <c r="T10" s="177"/>
      <c r="U10" s="177"/>
      <c r="V10" s="177"/>
      <c r="W10" s="177"/>
      <c r="X10" s="177"/>
    </row>
    <row r="11" spans="2:24" ht="14.1" customHeight="1" x14ac:dyDescent="0.15">
      <c r="B11" s="193"/>
      <c r="C11" s="196">
        <v>23</v>
      </c>
      <c r="D11" s="142"/>
      <c r="E11" s="167">
        <v>735</v>
      </c>
      <c r="F11" s="167">
        <v>997.5</v>
      </c>
      <c r="G11" s="168">
        <v>872.94802075836208</v>
      </c>
      <c r="H11" s="167">
        <v>88652.4</v>
      </c>
      <c r="I11" s="167">
        <v>892.5</v>
      </c>
      <c r="J11" s="167">
        <v>1449</v>
      </c>
      <c r="K11" s="167">
        <v>1221.7472508165338</v>
      </c>
      <c r="L11" s="168">
        <v>555300.70000000007</v>
      </c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</row>
    <row r="12" spans="2:24" ht="14.1" customHeight="1" x14ac:dyDescent="0.15">
      <c r="B12" s="160" t="s">
        <v>152</v>
      </c>
      <c r="C12" s="150">
        <v>8</v>
      </c>
      <c r="D12" s="165" t="s">
        <v>158</v>
      </c>
      <c r="E12" s="199">
        <v>735</v>
      </c>
      <c r="F12" s="199">
        <v>997.5</v>
      </c>
      <c r="G12" s="199">
        <v>865.5025817555935</v>
      </c>
      <c r="H12" s="199">
        <v>6303.4</v>
      </c>
      <c r="I12" s="199">
        <v>997.5</v>
      </c>
      <c r="J12" s="199">
        <v>1449</v>
      </c>
      <c r="K12" s="199">
        <v>1208.789323086985</v>
      </c>
      <c r="L12" s="200">
        <v>41109.399999999994</v>
      </c>
    </row>
    <row r="13" spans="2:24" ht="14.1" customHeight="1" x14ac:dyDescent="0.15">
      <c r="B13" s="160"/>
      <c r="C13" s="150">
        <v>9</v>
      </c>
      <c r="D13" s="165"/>
      <c r="E13" s="199">
        <v>735</v>
      </c>
      <c r="F13" s="199">
        <v>997.5</v>
      </c>
      <c r="G13" s="199">
        <v>875.75165498442357</v>
      </c>
      <c r="H13" s="199">
        <v>7565.2</v>
      </c>
      <c r="I13" s="199">
        <v>1029</v>
      </c>
      <c r="J13" s="199">
        <v>1300.635</v>
      </c>
      <c r="K13" s="199">
        <v>1231.1224864989083</v>
      </c>
      <c r="L13" s="200">
        <v>34932.800000000003</v>
      </c>
    </row>
    <row r="14" spans="2:24" ht="14.1" customHeight="1" x14ac:dyDescent="0.15">
      <c r="B14" s="160"/>
      <c r="C14" s="150">
        <v>10</v>
      </c>
      <c r="D14" s="165"/>
      <c r="E14" s="199">
        <v>735</v>
      </c>
      <c r="F14" s="199">
        <v>997.5</v>
      </c>
      <c r="G14" s="200">
        <v>856.74663412992277</v>
      </c>
      <c r="H14" s="199">
        <v>5082.7</v>
      </c>
      <c r="I14" s="199">
        <v>1118.25</v>
      </c>
      <c r="J14" s="199">
        <v>1277.8500000000001</v>
      </c>
      <c r="K14" s="199">
        <v>1204.5184691546078</v>
      </c>
      <c r="L14" s="200">
        <v>31605</v>
      </c>
    </row>
    <row r="15" spans="2:24" ht="14.1" customHeight="1" x14ac:dyDescent="0.15">
      <c r="B15" s="160"/>
      <c r="C15" s="150">
        <v>11</v>
      </c>
      <c r="D15" s="165"/>
      <c r="E15" s="199">
        <v>735</v>
      </c>
      <c r="F15" s="199">
        <v>997.5</v>
      </c>
      <c r="G15" s="200">
        <v>853.6627045683706</v>
      </c>
      <c r="H15" s="199">
        <v>10417.799999999999</v>
      </c>
      <c r="I15" s="199">
        <v>892.5</v>
      </c>
      <c r="J15" s="199">
        <v>1365</v>
      </c>
      <c r="K15" s="199">
        <v>1195.9950304760862</v>
      </c>
      <c r="L15" s="200">
        <v>43929.1</v>
      </c>
    </row>
    <row r="16" spans="2:24" ht="14.1" customHeight="1" x14ac:dyDescent="0.15">
      <c r="B16" s="160"/>
      <c r="C16" s="150">
        <v>12</v>
      </c>
      <c r="D16" s="165"/>
      <c r="E16" s="199">
        <v>735</v>
      </c>
      <c r="F16" s="199">
        <v>997.5</v>
      </c>
      <c r="G16" s="199">
        <v>869.0134048257371</v>
      </c>
      <c r="H16" s="199">
        <v>5700</v>
      </c>
      <c r="I16" s="199">
        <v>1050</v>
      </c>
      <c r="J16" s="199">
        <v>1365</v>
      </c>
      <c r="K16" s="199">
        <v>1220.9516648124604</v>
      </c>
      <c r="L16" s="200">
        <v>40753.799999999996</v>
      </c>
    </row>
    <row r="17" spans="2:24" ht="14.1" customHeight="1" x14ac:dyDescent="0.15">
      <c r="B17" s="160" t="s">
        <v>154</v>
      </c>
      <c r="C17" s="150">
        <v>1</v>
      </c>
      <c r="D17" s="165" t="s">
        <v>158</v>
      </c>
      <c r="E17" s="199">
        <v>735</v>
      </c>
      <c r="F17" s="199">
        <v>1018.5</v>
      </c>
      <c r="G17" s="200">
        <v>869.06087243886316</v>
      </c>
      <c r="H17" s="199">
        <v>7098.7000000000007</v>
      </c>
      <c r="I17" s="199">
        <v>1050</v>
      </c>
      <c r="J17" s="199">
        <v>1263.78</v>
      </c>
      <c r="K17" s="200">
        <v>1179.9739496795632</v>
      </c>
      <c r="L17" s="199">
        <v>38427</v>
      </c>
    </row>
    <row r="18" spans="2:24" ht="14.1" customHeight="1" x14ac:dyDescent="0.15">
      <c r="B18" s="160"/>
      <c r="C18" s="150">
        <v>2</v>
      </c>
      <c r="D18" s="165"/>
      <c r="E18" s="199">
        <v>735</v>
      </c>
      <c r="F18" s="199">
        <v>1050</v>
      </c>
      <c r="G18" s="199">
        <v>874.32851698952084</v>
      </c>
      <c r="H18" s="199">
        <v>6035.1</v>
      </c>
      <c r="I18" s="199">
        <v>882</v>
      </c>
      <c r="J18" s="199">
        <v>1260</v>
      </c>
      <c r="K18" s="199">
        <v>1129.7806633291616</v>
      </c>
      <c r="L18" s="200">
        <v>38607.5</v>
      </c>
    </row>
    <row r="19" spans="2:24" ht="14.1" customHeight="1" x14ac:dyDescent="0.15">
      <c r="B19" s="160"/>
      <c r="C19" s="150">
        <v>3</v>
      </c>
      <c r="D19" s="165"/>
      <c r="E19" s="199">
        <v>735</v>
      </c>
      <c r="F19" s="199">
        <v>1018.5</v>
      </c>
      <c r="G19" s="199">
        <v>864.17623114374646</v>
      </c>
      <c r="H19" s="199">
        <v>6205.2000000000007</v>
      </c>
      <c r="I19" s="199">
        <v>882</v>
      </c>
      <c r="J19" s="199">
        <v>1260</v>
      </c>
      <c r="K19" s="199">
        <v>1143.3343511450382</v>
      </c>
      <c r="L19" s="200">
        <v>38638.6</v>
      </c>
    </row>
    <row r="20" spans="2:24" ht="14.1" customHeight="1" x14ac:dyDescent="0.15">
      <c r="B20" s="160"/>
      <c r="C20" s="150">
        <v>4</v>
      </c>
      <c r="D20" s="165"/>
      <c r="E20" s="199">
        <v>787.5</v>
      </c>
      <c r="F20" s="199">
        <v>997.5</v>
      </c>
      <c r="G20" s="199">
        <v>895.92816795330452</v>
      </c>
      <c r="H20" s="199">
        <v>8663.2999999999993</v>
      </c>
      <c r="I20" s="199">
        <v>1050</v>
      </c>
      <c r="J20" s="199">
        <v>1223.04</v>
      </c>
      <c r="K20" s="199">
        <v>1107.8473945409428</v>
      </c>
      <c r="L20" s="200">
        <v>58681.9</v>
      </c>
    </row>
    <row r="21" spans="2:24" ht="14.1" customHeight="1" x14ac:dyDescent="0.15">
      <c r="B21" s="160"/>
      <c r="C21" s="150">
        <v>5</v>
      </c>
      <c r="D21" s="165"/>
      <c r="E21" s="199">
        <v>735</v>
      </c>
      <c r="F21" s="199">
        <v>1050</v>
      </c>
      <c r="G21" s="200">
        <v>882.7837397011233</v>
      </c>
      <c r="H21" s="199">
        <v>14560.000000000002</v>
      </c>
      <c r="I21" s="199">
        <v>945</v>
      </c>
      <c r="J21" s="199">
        <v>1207.5</v>
      </c>
      <c r="K21" s="199">
        <v>1064.9343441888257</v>
      </c>
      <c r="L21" s="200">
        <v>62811.400000000009</v>
      </c>
    </row>
    <row r="22" spans="2:24" ht="14.1" customHeight="1" x14ac:dyDescent="0.15">
      <c r="B22" s="160"/>
      <c r="C22" s="150">
        <v>6</v>
      </c>
      <c r="D22" s="165"/>
      <c r="E22" s="199">
        <v>766.5</v>
      </c>
      <c r="F22" s="199">
        <v>1018.5</v>
      </c>
      <c r="G22" s="199">
        <v>871.74534107084207</v>
      </c>
      <c r="H22" s="199">
        <v>13422.5</v>
      </c>
      <c r="I22" s="199">
        <v>892.5</v>
      </c>
      <c r="J22" s="199">
        <v>1260</v>
      </c>
      <c r="K22" s="199">
        <v>1128.0414939526433</v>
      </c>
      <c r="L22" s="200">
        <v>56527.5</v>
      </c>
    </row>
    <row r="23" spans="2:24" ht="14.1" customHeight="1" x14ac:dyDescent="0.15">
      <c r="B23" s="160"/>
      <c r="C23" s="150">
        <v>7</v>
      </c>
      <c r="D23" s="165"/>
      <c r="E23" s="199">
        <v>787.5</v>
      </c>
      <c r="F23" s="199">
        <v>1018.5</v>
      </c>
      <c r="G23" s="200">
        <v>876.03446363492321</v>
      </c>
      <c r="H23" s="199">
        <v>26309.800000000003</v>
      </c>
      <c r="I23" s="199">
        <v>1071</v>
      </c>
      <c r="J23" s="200">
        <v>1365</v>
      </c>
      <c r="K23" s="199">
        <v>1175.8063589281041</v>
      </c>
      <c r="L23" s="200">
        <v>69847.399999999994</v>
      </c>
    </row>
    <row r="24" spans="2:24" ht="14.1" customHeight="1" x14ac:dyDescent="0.15">
      <c r="B24" s="153"/>
      <c r="C24" s="157">
        <v>8</v>
      </c>
      <c r="D24" s="166"/>
      <c r="E24" s="151">
        <v>787.5</v>
      </c>
      <c r="F24" s="151">
        <v>1018.5</v>
      </c>
      <c r="G24" s="151">
        <v>878.44790447202081</v>
      </c>
      <c r="H24" s="151">
        <v>15729.6</v>
      </c>
      <c r="I24" s="151">
        <v>1071</v>
      </c>
      <c r="J24" s="151">
        <v>1312.5</v>
      </c>
      <c r="K24" s="151">
        <v>1168.0246019450096</v>
      </c>
      <c r="L24" s="142">
        <v>47714.5</v>
      </c>
    </row>
    <row r="25" spans="2:24" x14ac:dyDescent="0.15">
      <c r="B25" s="187" t="s">
        <v>137</v>
      </c>
      <c r="C25" s="204"/>
      <c r="D25" s="205"/>
      <c r="E25" s="198"/>
      <c r="F25" s="199"/>
      <c r="G25" s="177"/>
      <c r="H25" s="199"/>
      <c r="I25" s="198"/>
      <c r="J25" s="199"/>
      <c r="K25" s="177"/>
      <c r="L25" s="199"/>
    </row>
    <row r="26" spans="2:24" x14ac:dyDescent="0.15">
      <c r="B26" s="187"/>
      <c r="C26" s="204"/>
      <c r="D26" s="205"/>
      <c r="E26" s="198"/>
      <c r="F26" s="199"/>
      <c r="G26" s="177"/>
      <c r="H26" s="199"/>
      <c r="I26" s="198"/>
      <c r="J26" s="199"/>
      <c r="K26" s="177"/>
      <c r="L26" s="199"/>
    </row>
    <row r="27" spans="2:24" x14ac:dyDescent="0.15">
      <c r="B27" s="184" t="s">
        <v>124</v>
      </c>
      <c r="C27" s="204"/>
      <c r="D27" s="205"/>
      <c r="E27" s="198"/>
      <c r="F27" s="199"/>
      <c r="G27" s="177"/>
      <c r="H27" s="199"/>
      <c r="I27" s="198"/>
      <c r="J27" s="199"/>
      <c r="K27" s="177"/>
      <c r="L27" s="199"/>
    </row>
    <row r="28" spans="2:24" x14ac:dyDescent="0.15">
      <c r="B28" s="206">
        <v>41128</v>
      </c>
      <c r="C28" s="207"/>
      <c r="D28" s="208">
        <v>41131</v>
      </c>
      <c r="E28" s="628">
        <v>787.5</v>
      </c>
      <c r="F28" s="629">
        <v>997.5</v>
      </c>
      <c r="G28" s="630">
        <v>854.74220279264</v>
      </c>
      <c r="H28" s="243">
        <v>2680.4</v>
      </c>
      <c r="I28" s="628">
        <v>1113</v>
      </c>
      <c r="J28" s="629">
        <v>1291.5</v>
      </c>
      <c r="K28" s="630">
        <v>1198.6354219948848</v>
      </c>
      <c r="L28" s="243">
        <v>8998.1</v>
      </c>
    </row>
    <row r="29" spans="2:24" x14ac:dyDescent="0.15">
      <c r="B29" s="206" t="s">
        <v>125</v>
      </c>
      <c r="C29" s="207"/>
      <c r="D29" s="208"/>
      <c r="E29" s="198"/>
      <c r="F29" s="199"/>
      <c r="G29" s="177"/>
      <c r="H29" s="199"/>
      <c r="I29" s="198"/>
      <c r="J29" s="199"/>
      <c r="K29" s="177"/>
      <c r="L29" s="199"/>
    </row>
    <row r="30" spans="2:24" x14ac:dyDescent="0.15">
      <c r="B30" s="206">
        <v>41134</v>
      </c>
      <c r="C30" s="207"/>
      <c r="D30" s="208">
        <v>41134</v>
      </c>
      <c r="E30" s="628">
        <v>0</v>
      </c>
      <c r="F30" s="629">
        <v>0</v>
      </c>
      <c r="G30" s="630">
        <v>0</v>
      </c>
      <c r="H30" s="243">
        <v>1365.7</v>
      </c>
      <c r="I30" s="628">
        <v>0</v>
      </c>
      <c r="J30" s="629">
        <v>0</v>
      </c>
      <c r="K30" s="630">
        <v>0</v>
      </c>
      <c r="L30" s="243">
        <v>4793.1000000000004</v>
      </c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</row>
    <row r="31" spans="2:24" x14ac:dyDescent="0.15">
      <c r="B31" s="206" t="s">
        <v>126</v>
      </c>
      <c r="C31" s="207"/>
      <c r="D31" s="208"/>
      <c r="E31" s="211"/>
      <c r="F31" s="212"/>
      <c r="G31" s="213"/>
      <c r="H31" s="212"/>
      <c r="I31" s="211"/>
      <c r="J31" s="212"/>
      <c r="K31" s="213"/>
      <c r="L31" s="212"/>
    </row>
    <row r="32" spans="2:24" x14ac:dyDescent="0.15">
      <c r="B32" s="206">
        <v>41135</v>
      </c>
      <c r="C32" s="207"/>
      <c r="D32" s="208">
        <v>41141</v>
      </c>
      <c r="E32" s="211">
        <v>787.5</v>
      </c>
      <c r="F32" s="212">
        <v>997.5</v>
      </c>
      <c r="G32" s="213">
        <v>847.89673013245056</v>
      </c>
      <c r="H32" s="210">
        <v>3158</v>
      </c>
      <c r="I32" s="211">
        <v>1071</v>
      </c>
      <c r="J32" s="212">
        <v>1207.5</v>
      </c>
      <c r="K32" s="213">
        <v>1127.7297729453151</v>
      </c>
      <c r="L32" s="210">
        <v>12176.2</v>
      </c>
    </row>
    <row r="33" spans="2:12" x14ac:dyDescent="0.15">
      <c r="B33" s="206" t="s">
        <v>127</v>
      </c>
      <c r="C33" s="207"/>
      <c r="D33" s="208"/>
      <c r="E33" s="211"/>
      <c r="F33" s="212"/>
      <c r="G33" s="213"/>
      <c r="H33" s="212"/>
      <c r="I33" s="211"/>
      <c r="J33" s="212"/>
      <c r="K33" s="213"/>
      <c r="L33" s="212"/>
    </row>
    <row r="34" spans="2:12" ht="12" customHeight="1" x14ac:dyDescent="0.15">
      <c r="B34" s="206">
        <v>41142</v>
      </c>
      <c r="C34" s="207"/>
      <c r="D34" s="208">
        <v>41148</v>
      </c>
      <c r="E34" s="211">
        <v>840</v>
      </c>
      <c r="F34" s="212">
        <v>997.5</v>
      </c>
      <c r="G34" s="213">
        <v>900.87047294418414</v>
      </c>
      <c r="H34" s="210">
        <v>4839.6000000000004</v>
      </c>
      <c r="I34" s="211">
        <v>1155</v>
      </c>
      <c r="J34" s="212">
        <v>1312.5</v>
      </c>
      <c r="K34" s="213">
        <v>1197.454031117398</v>
      </c>
      <c r="L34" s="210">
        <v>10820.3</v>
      </c>
    </row>
    <row r="35" spans="2:12" ht="12" customHeight="1" x14ac:dyDescent="0.15">
      <c r="B35" s="206" t="s">
        <v>128</v>
      </c>
      <c r="C35" s="207"/>
      <c r="D35" s="208"/>
      <c r="E35" s="211"/>
      <c r="F35" s="212"/>
      <c r="G35" s="213"/>
      <c r="H35" s="212"/>
      <c r="I35" s="211"/>
      <c r="J35" s="212"/>
      <c r="K35" s="213"/>
      <c r="L35" s="212"/>
    </row>
    <row r="36" spans="2:12" ht="12" customHeight="1" x14ac:dyDescent="0.15">
      <c r="B36" s="217">
        <v>41149</v>
      </c>
      <c r="C36" s="218"/>
      <c r="D36" s="219">
        <v>41155</v>
      </c>
      <c r="E36" s="634">
        <v>840</v>
      </c>
      <c r="F36" s="635">
        <v>1018.5</v>
      </c>
      <c r="G36" s="636">
        <v>909.31189427312779</v>
      </c>
      <c r="H36" s="635">
        <v>3685.9</v>
      </c>
      <c r="I36" s="637">
        <v>1097.25</v>
      </c>
      <c r="J36" s="638">
        <v>1247.085</v>
      </c>
      <c r="K36" s="639">
        <v>1180.4442195091565</v>
      </c>
      <c r="L36" s="635">
        <v>10926.8</v>
      </c>
    </row>
    <row r="37" spans="2:12" ht="6" customHeight="1" x14ac:dyDescent="0.15">
      <c r="B37" s="185"/>
      <c r="C37" s="204"/>
      <c r="D37" s="204"/>
      <c r="E37" s="177"/>
      <c r="F37" s="177"/>
      <c r="G37" s="177"/>
      <c r="H37" s="177"/>
      <c r="I37" s="177"/>
      <c r="J37" s="177"/>
      <c r="K37" s="177"/>
      <c r="L37" s="177"/>
    </row>
    <row r="38" spans="2:12" ht="12.75" customHeight="1" x14ac:dyDescent="0.15">
      <c r="B38" s="179"/>
    </row>
    <row r="39" spans="2:12" ht="12.75" customHeight="1" x14ac:dyDescent="0.15">
      <c r="B39" s="220"/>
      <c r="L39" s="177"/>
    </row>
    <row r="40" spans="2:12" x14ac:dyDescent="0.15">
      <c r="B40" s="220"/>
      <c r="L40" s="177"/>
    </row>
    <row r="41" spans="2:12" x14ac:dyDescent="0.15">
      <c r="B41" s="2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4"/>
  <sheetViews>
    <sheetView zoomScale="85" zoomScaleNormal="85" workbookViewId="0">
      <selection activeCell="B1" sqref="B1"/>
    </sheetView>
  </sheetViews>
  <sheetFormatPr defaultColWidth="7.5" defaultRowHeight="12" x14ac:dyDescent="0.15"/>
  <cols>
    <col min="1" max="1" width="1" style="178" customWidth="1"/>
    <col min="2" max="2" width="5.25" style="178" customWidth="1"/>
    <col min="3" max="3" width="2.5" style="178" customWidth="1"/>
    <col min="4" max="4" width="5.375" style="178" customWidth="1"/>
    <col min="5" max="5" width="5.5" style="178" customWidth="1"/>
    <col min="6" max="7" width="5.875" style="178" customWidth="1"/>
    <col min="8" max="8" width="8.125" style="178" customWidth="1"/>
    <col min="9" max="9" width="5.75" style="178" customWidth="1"/>
    <col min="10" max="11" width="5.875" style="178" customWidth="1"/>
    <col min="12" max="12" width="8.125" style="178" customWidth="1"/>
    <col min="13" max="13" width="5.5" style="178" customWidth="1"/>
    <col min="14" max="15" width="5.875" style="178" customWidth="1"/>
    <col min="16" max="16" width="8.125" style="178" customWidth="1"/>
    <col min="17" max="17" width="5.375" style="178" customWidth="1"/>
    <col min="18" max="19" width="5.875" style="178" customWidth="1"/>
    <col min="20" max="20" width="8.125" style="178" customWidth="1"/>
    <col min="21" max="21" width="5.5" style="178" customWidth="1"/>
    <col min="22" max="23" width="5.875" style="178" customWidth="1"/>
    <col min="24" max="24" width="8.125" style="178" customWidth="1"/>
    <col min="25" max="16384" width="7.5" style="178"/>
  </cols>
  <sheetData>
    <row r="3" spans="2:31" x14ac:dyDescent="0.15">
      <c r="B3" s="178" t="s">
        <v>466</v>
      </c>
    </row>
    <row r="4" spans="2:31" x14ac:dyDescent="0.15">
      <c r="X4" s="179" t="s">
        <v>85</v>
      </c>
    </row>
    <row r="5" spans="2:31" ht="6" customHeight="1" x14ac:dyDescent="0.15"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</row>
    <row r="6" spans="2:31" ht="13.5" x14ac:dyDescent="0.15">
      <c r="B6" s="181"/>
      <c r="C6" s="182" t="s">
        <v>86</v>
      </c>
      <c r="D6" s="183"/>
      <c r="E6" s="201" t="s">
        <v>119</v>
      </c>
      <c r="F6" s="202"/>
      <c r="G6" s="202"/>
      <c r="H6" s="203"/>
      <c r="I6" s="201" t="s">
        <v>120</v>
      </c>
      <c r="J6" s="202"/>
      <c r="K6" s="202"/>
      <c r="L6" s="203"/>
      <c r="M6" s="201" t="s">
        <v>121</v>
      </c>
      <c r="N6" s="202"/>
      <c r="O6" s="202"/>
      <c r="P6" s="203"/>
      <c r="Q6" s="201" t="s">
        <v>123</v>
      </c>
      <c r="R6" s="202"/>
      <c r="S6" s="202"/>
      <c r="T6" s="203"/>
      <c r="U6" s="221" t="s">
        <v>131</v>
      </c>
      <c r="V6" s="222"/>
      <c r="W6" s="222"/>
      <c r="X6" s="223"/>
      <c r="Z6" s="177"/>
      <c r="AA6" s="158"/>
      <c r="AB6" s="158"/>
      <c r="AC6" s="158"/>
      <c r="AD6" s="158"/>
      <c r="AE6" s="158"/>
    </row>
    <row r="7" spans="2:31" ht="13.5" x14ac:dyDescent="0.15">
      <c r="B7" s="184" t="s">
        <v>92</v>
      </c>
      <c r="C7" s="185"/>
      <c r="D7" s="186"/>
      <c r="E7" s="190" t="s">
        <v>93</v>
      </c>
      <c r="F7" s="188" t="s">
        <v>94</v>
      </c>
      <c r="G7" s="191" t="s">
        <v>95</v>
      </c>
      <c r="H7" s="188" t="s">
        <v>96</v>
      </c>
      <c r="I7" s="190" t="s">
        <v>93</v>
      </c>
      <c r="J7" s="188" t="s">
        <v>94</v>
      </c>
      <c r="K7" s="191" t="s">
        <v>95</v>
      </c>
      <c r="L7" s="188" t="s">
        <v>96</v>
      </c>
      <c r="M7" s="190" t="s">
        <v>93</v>
      </c>
      <c r="N7" s="188" t="s">
        <v>94</v>
      </c>
      <c r="O7" s="190" t="s">
        <v>95</v>
      </c>
      <c r="P7" s="188" t="s">
        <v>96</v>
      </c>
      <c r="Q7" s="190" t="s">
        <v>93</v>
      </c>
      <c r="R7" s="188" t="s">
        <v>94</v>
      </c>
      <c r="S7" s="191" t="s">
        <v>95</v>
      </c>
      <c r="T7" s="188" t="s">
        <v>96</v>
      </c>
      <c r="U7" s="190" t="s">
        <v>93</v>
      </c>
      <c r="V7" s="188" t="s">
        <v>94</v>
      </c>
      <c r="W7" s="191" t="s">
        <v>95</v>
      </c>
      <c r="X7" s="188" t="s">
        <v>96</v>
      </c>
      <c r="Z7" s="177"/>
      <c r="AA7" s="158"/>
      <c r="AB7" s="158"/>
      <c r="AC7" s="158"/>
      <c r="AD7" s="158"/>
      <c r="AE7" s="158"/>
    </row>
    <row r="8" spans="2:31" ht="13.5" x14ac:dyDescent="0.15">
      <c r="B8" s="193"/>
      <c r="C8" s="180"/>
      <c r="D8" s="180"/>
      <c r="E8" s="194"/>
      <c r="F8" s="195"/>
      <c r="G8" s="196" t="s">
        <v>97</v>
      </c>
      <c r="H8" s="195"/>
      <c r="I8" s="194"/>
      <c r="J8" s="195"/>
      <c r="K8" s="196" t="s">
        <v>97</v>
      </c>
      <c r="L8" s="195"/>
      <c r="M8" s="194"/>
      <c r="N8" s="195"/>
      <c r="O8" s="194" t="s">
        <v>97</v>
      </c>
      <c r="P8" s="195"/>
      <c r="Q8" s="194"/>
      <c r="R8" s="195"/>
      <c r="S8" s="196" t="s">
        <v>97</v>
      </c>
      <c r="T8" s="195"/>
      <c r="U8" s="194"/>
      <c r="V8" s="195"/>
      <c r="W8" s="196" t="s">
        <v>97</v>
      </c>
      <c r="X8" s="195"/>
      <c r="Z8" s="177"/>
      <c r="AA8" s="158"/>
      <c r="AB8" s="158"/>
      <c r="AC8" s="158"/>
      <c r="AD8" s="158"/>
      <c r="AE8" s="158"/>
    </row>
    <row r="9" spans="2:31" ht="14.1" customHeight="1" x14ac:dyDescent="0.15">
      <c r="B9" s="181" t="s">
        <v>0</v>
      </c>
      <c r="C9" s="191">
        <v>21</v>
      </c>
      <c r="D9" s="241" t="s">
        <v>1</v>
      </c>
      <c r="E9" s="181">
        <v>1680</v>
      </c>
      <c r="F9" s="640">
        <v>2625</v>
      </c>
      <c r="G9" s="641">
        <v>2049</v>
      </c>
      <c r="H9" s="640">
        <v>119957</v>
      </c>
      <c r="I9" s="181">
        <v>1470</v>
      </c>
      <c r="J9" s="640">
        <v>1890</v>
      </c>
      <c r="K9" s="641">
        <v>1686</v>
      </c>
      <c r="L9" s="640">
        <v>82099</v>
      </c>
      <c r="M9" s="181">
        <v>1050</v>
      </c>
      <c r="N9" s="640">
        <v>1575</v>
      </c>
      <c r="O9" s="641">
        <v>1298</v>
      </c>
      <c r="P9" s="640">
        <v>49340</v>
      </c>
      <c r="Q9" s="181">
        <v>3360</v>
      </c>
      <c r="R9" s="640">
        <v>4515</v>
      </c>
      <c r="S9" s="641">
        <v>3996</v>
      </c>
      <c r="T9" s="640">
        <v>21301</v>
      </c>
      <c r="U9" s="181">
        <v>3150</v>
      </c>
      <c r="V9" s="640">
        <v>4107</v>
      </c>
      <c r="W9" s="641">
        <v>3547</v>
      </c>
      <c r="X9" s="640">
        <v>57867</v>
      </c>
      <c r="Y9" s="177"/>
      <c r="Z9" s="177"/>
      <c r="AA9" s="158"/>
      <c r="AB9" s="158"/>
      <c r="AC9" s="158"/>
      <c r="AD9" s="158"/>
      <c r="AE9" s="158"/>
    </row>
    <row r="10" spans="2:31" ht="14.1" customHeight="1" x14ac:dyDescent="0.15">
      <c r="B10" s="198"/>
      <c r="C10" s="189">
        <v>22</v>
      </c>
      <c r="D10" s="177"/>
      <c r="E10" s="198">
        <v>1785</v>
      </c>
      <c r="F10" s="199">
        <v>2888</v>
      </c>
      <c r="G10" s="177">
        <v>2180</v>
      </c>
      <c r="H10" s="199">
        <v>149253</v>
      </c>
      <c r="I10" s="198">
        <v>1523</v>
      </c>
      <c r="J10" s="199">
        <v>2205</v>
      </c>
      <c r="K10" s="177">
        <v>1775</v>
      </c>
      <c r="L10" s="199">
        <v>98295</v>
      </c>
      <c r="M10" s="198">
        <v>1155</v>
      </c>
      <c r="N10" s="199">
        <v>1575</v>
      </c>
      <c r="O10" s="177">
        <v>1392</v>
      </c>
      <c r="P10" s="199">
        <v>62737</v>
      </c>
      <c r="Q10" s="198">
        <v>3885</v>
      </c>
      <c r="R10" s="199">
        <v>5040</v>
      </c>
      <c r="S10" s="177">
        <v>4372</v>
      </c>
      <c r="T10" s="199">
        <v>30170</v>
      </c>
      <c r="U10" s="198">
        <v>3360</v>
      </c>
      <c r="V10" s="199">
        <v>4156</v>
      </c>
      <c r="W10" s="177">
        <v>3789</v>
      </c>
      <c r="X10" s="199">
        <v>72102</v>
      </c>
      <c r="Y10" s="177"/>
      <c r="Z10" s="177"/>
      <c r="AA10" s="158"/>
      <c r="AB10" s="158"/>
      <c r="AC10" s="158"/>
      <c r="AD10" s="158"/>
      <c r="AE10" s="158"/>
    </row>
    <row r="11" spans="2:31" ht="14.1" customHeight="1" x14ac:dyDescent="0.15">
      <c r="B11" s="193"/>
      <c r="C11" s="196">
        <v>23</v>
      </c>
      <c r="D11" s="142"/>
      <c r="E11" s="167">
        <v>1785</v>
      </c>
      <c r="F11" s="167">
        <v>2782.5</v>
      </c>
      <c r="G11" s="168">
        <v>2272.6183664688806</v>
      </c>
      <c r="H11" s="167">
        <v>112938.6</v>
      </c>
      <c r="I11" s="167">
        <v>1575</v>
      </c>
      <c r="J11" s="167">
        <v>2100</v>
      </c>
      <c r="K11" s="167">
        <v>1790.0319262105306</v>
      </c>
      <c r="L11" s="167">
        <v>82107.100000000006</v>
      </c>
      <c r="M11" s="167">
        <v>1260</v>
      </c>
      <c r="N11" s="167">
        <v>1659</v>
      </c>
      <c r="O11" s="167">
        <v>1385.6232097838333</v>
      </c>
      <c r="P11" s="167">
        <v>47042.000000000007</v>
      </c>
      <c r="Q11" s="167">
        <v>3990</v>
      </c>
      <c r="R11" s="167">
        <v>5460</v>
      </c>
      <c r="S11" s="167">
        <v>4794.4439599691068</v>
      </c>
      <c r="T11" s="167">
        <v>21955.4</v>
      </c>
      <c r="U11" s="167">
        <v>3045</v>
      </c>
      <c r="V11" s="167">
        <v>4410</v>
      </c>
      <c r="W11" s="167">
        <v>3857.8783887304758</v>
      </c>
      <c r="X11" s="168">
        <v>57465.8</v>
      </c>
      <c r="Y11" s="177"/>
      <c r="Z11" s="177"/>
      <c r="AA11" s="177"/>
      <c r="AB11" s="177"/>
      <c r="AC11" s="177"/>
      <c r="AD11" s="177"/>
      <c r="AE11" s="177"/>
    </row>
    <row r="12" spans="2:31" ht="14.1" customHeight="1" x14ac:dyDescent="0.15">
      <c r="B12" s="160" t="s">
        <v>152</v>
      </c>
      <c r="C12" s="150">
        <v>8</v>
      </c>
      <c r="D12" s="165" t="s">
        <v>153</v>
      </c>
      <c r="E12" s="199">
        <v>1785</v>
      </c>
      <c r="F12" s="199">
        <v>2310</v>
      </c>
      <c r="G12" s="200">
        <v>2064.0288415124701</v>
      </c>
      <c r="H12" s="199">
        <v>10340.5</v>
      </c>
      <c r="I12" s="199">
        <v>1575</v>
      </c>
      <c r="J12" s="199">
        <v>2100</v>
      </c>
      <c r="K12" s="199">
        <v>1741.738945742421</v>
      </c>
      <c r="L12" s="199">
        <v>5455.8</v>
      </c>
      <c r="M12" s="199">
        <v>1260</v>
      </c>
      <c r="N12" s="199">
        <v>1543.5</v>
      </c>
      <c r="O12" s="199">
        <v>1377.6825842696628</v>
      </c>
      <c r="P12" s="199">
        <v>4828.2</v>
      </c>
      <c r="Q12" s="199">
        <v>3990</v>
      </c>
      <c r="R12" s="199">
        <v>5040</v>
      </c>
      <c r="S12" s="199">
        <v>4727.3399098083428</v>
      </c>
      <c r="T12" s="199">
        <v>1671.9</v>
      </c>
      <c r="U12" s="199">
        <v>3045</v>
      </c>
      <c r="V12" s="199">
        <v>3990</v>
      </c>
      <c r="W12" s="199">
        <v>3630.474096695857</v>
      </c>
      <c r="X12" s="200">
        <v>3585.1000000000004</v>
      </c>
      <c r="Y12" s="177"/>
      <c r="Z12" s="177"/>
    </row>
    <row r="13" spans="2:31" ht="14.1" customHeight="1" x14ac:dyDescent="0.15">
      <c r="B13" s="160"/>
      <c r="C13" s="150">
        <v>9</v>
      </c>
      <c r="D13" s="165"/>
      <c r="E13" s="199">
        <v>1890</v>
      </c>
      <c r="F13" s="199">
        <v>2310</v>
      </c>
      <c r="G13" s="199">
        <v>2105.8823455127131</v>
      </c>
      <c r="H13" s="199">
        <v>7324.6</v>
      </c>
      <c r="I13" s="199">
        <v>1575</v>
      </c>
      <c r="J13" s="199">
        <v>1995</v>
      </c>
      <c r="K13" s="199">
        <v>1727.1934946185349</v>
      </c>
      <c r="L13" s="199">
        <v>5821.8</v>
      </c>
      <c r="M13" s="199">
        <v>1260</v>
      </c>
      <c r="N13" s="199">
        <v>1575</v>
      </c>
      <c r="O13" s="199">
        <v>1381.6404820012208</v>
      </c>
      <c r="P13" s="199">
        <v>2848.3999999999996</v>
      </c>
      <c r="Q13" s="199">
        <v>3990</v>
      </c>
      <c r="R13" s="199">
        <v>5040</v>
      </c>
      <c r="S13" s="199">
        <v>4698.1205443940362</v>
      </c>
      <c r="T13" s="199">
        <v>1740.9</v>
      </c>
      <c r="U13" s="199">
        <v>3360</v>
      </c>
      <c r="V13" s="199">
        <v>4200</v>
      </c>
      <c r="W13" s="199">
        <v>3796.3045949786833</v>
      </c>
      <c r="X13" s="200">
        <v>4930.8999999999996</v>
      </c>
      <c r="Y13" s="177"/>
      <c r="Z13" s="177"/>
    </row>
    <row r="14" spans="2:31" ht="14.1" customHeight="1" x14ac:dyDescent="0.15">
      <c r="B14" s="160"/>
      <c r="C14" s="150">
        <v>10</v>
      </c>
      <c r="D14" s="165"/>
      <c r="E14" s="199">
        <v>1890</v>
      </c>
      <c r="F14" s="199">
        <v>2415</v>
      </c>
      <c r="G14" s="199">
        <v>2211.9178100263848</v>
      </c>
      <c r="H14" s="199">
        <v>7949.7999999999993</v>
      </c>
      <c r="I14" s="199">
        <v>1575</v>
      </c>
      <c r="J14" s="199">
        <v>2047.5</v>
      </c>
      <c r="K14" s="199">
        <v>1766.6132546028018</v>
      </c>
      <c r="L14" s="199">
        <v>5632.5</v>
      </c>
      <c r="M14" s="199">
        <v>1312.5</v>
      </c>
      <c r="N14" s="199">
        <v>1575</v>
      </c>
      <c r="O14" s="199">
        <v>1418.7428023032628</v>
      </c>
      <c r="P14" s="199">
        <v>2770.9</v>
      </c>
      <c r="Q14" s="199">
        <v>4200</v>
      </c>
      <c r="R14" s="199">
        <v>5250</v>
      </c>
      <c r="S14" s="199">
        <v>4867.8908045977014</v>
      </c>
      <c r="T14" s="199">
        <v>1574.3</v>
      </c>
      <c r="U14" s="199">
        <v>3465</v>
      </c>
      <c r="V14" s="199">
        <v>4200</v>
      </c>
      <c r="W14" s="200">
        <v>3862.7161252900232</v>
      </c>
      <c r="X14" s="200">
        <v>4646.8</v>
      </c>
      <c r="Y14" s="177"/>
      <c r="Z14" s="177"/>
    </row>
    <row r="15" spans="2:31" ht="14.1" customHeight="1" x14ac:dyDescent="0.15">
      <c r="B15" s="160"/>
      <c r="C15" s="150">
        <v>11</v>
      </c>
      <c r="D15" s="165"/>
      <c r="E15" s="199">
        <v>2100</v>
      </c>
      <c r="F15" s="199">
        <v>2520</v>
      </c>
      <c r="G15" s="199">
        <v>2319.9614222917403</v>
      </c>
      <c r="H15" s="199">
        <v>7326.5</v>
      </c>
      <c r="I15" s="199">
        <v>1575</v>
      </c>
      <c r="J15" s="199">
        <v>2047.5</v>
      </c>
      <c r="K15" s="199">
        <v>1814.0486964950765</v>
      </c>
      <c r="L15" s="199">
        <v>5895.4</v>
      </c>
      <c r="M15" s="199">
        <v>1260</v>
      </c>
      <c r="N15" s="199">
        <v>1575</v>
      </c>
      <c r="O15" s="199">
        <v>1386.1721118221628</v>
      </c>
      <c r="P15" s="199">
        <v>4783.8999999999996</v>
      </c>
      <c r="Q15" s="199">
        <v>4200</v>
      </c>
      <c r="R15" s="199">
        <v>5250</v>
      </c>
      <c r="S15" s="199">
        <v>4919.5133878241268</v>
      </c>
      <c r="T15" s="199">
        <v>1855.5</v>
      </c>
      <c r="U15" s="199">
        <v>3465</v>
      </c>
      <c r="V15" s="199">
        <v>4252.5</v>
      </c>
      <c r="W15" s="199">
        <v>3926.5039097868139</v>
      </c>
      <c r="X15" s="200">
        <v>5398.2</v>
      </c>
      <c r="Y15" s="177"/>
      <c r="Z15" s="177"/>
    </row>
    <row r="16" spans="2:31" ht="14.1" customHeight="1" x14ac:dyDescent="0.15">
      <c r="B16" s="160"/>
      <c r="C16" s="150">
        <v>12</v>
      </c>
      <c r="D16" s="165"/>
      <c r="E16" s="199">
        <v>2205</v>
      </c>
      <c r="F16" s="199">
        <v>2625</v>
      </c>
      <c r="G16" s="199">
        <v>2431.7658245505272</v>
      </c>
      <c r="H16" s="199">
        <v>13339.8</v>
      </c>
      <c r="I16" s="199">
        <v>1575</v>
      </c>
      <c r="J16" s="199">
        <v>2100</v>
      </c>
      <c r="K16" s="199">
        <v>1850.5884845047874</v>
      </c>
      <c r="L16" s="199">
        <v>9739.2999999999993</v>
      </c>
      <c r="M16" s="199">
        <v>1365</v>
      </c>
      <c r="N16" s="199">
        <v>1365</v>
      </c>
      <c r="O16" s="199">
        <v>1365</v>
      </c>
      <c r="P16" s="199">
        <v>5349.9</v>
      </c>
      <c r="Q16" s="199">
        <v>4515</v>
      </c>
      <c r="R16" s="199">
        <v>5460</v>
      </c>
      <c r="S16" s="199">
        <v>5052.7115674453662</v>
      </c>
      <c r="T16" s="199">
        <v>1996.5</v>
      </c>
      <c r="U16" s="199">
        <v>3675</v>
      </c>
      <c r="V16" s="199">
        <v>4410</v>
      </c>
      <c r="W16" s="199">
        <v>4047.5441841158572</v>
      </c>
      <c r="X16" s="200">
        <v>6003.1</v>
      </c>
      <c r="Y16" s="177"/>
      <c r="Z16" s="177"/>
    </row>
    <row r="17" spans="2:26" ht="14.1" customHeight="1" x14ac:dyDescent="0.15">
      <c r="B17" s="160" t="s">
        <v>154</v>
      </c>
      <c r="C17" s="150">
        <v>1</v>
      </c>
      <c r="D17" s="165" t="s">
        <v>153</v>
      </c>
      <c r="E17" s="199">
        <v>1995</v>
      </c>
      <c r="F17" s="199">
        <v>2520</v>
      </c>
      <c r="G17" s="199">
        <v>2291.5115040148239</v>
      </c>
      <c r="H17" s="199">
        <v>10916</v>
      </c>
      <c r="I17" s="199">
        <v>1470</v>
      </c>
      <c r="J17" s="199">
        <v>2100</v>
      </c>
      <c r="K17" s="199">
        <v>1832.1131463998877</v>
      </c>
      <c r="L17" s="199">
        <v>8227.7999999999993</v>
      </c>
      <c r="M17" s="199">
        <v>1155</v>
      </c>
      <c r="N17" s="199">
        <v>1470</v>
      </c>
      <c r="O17" s="199">
        <v>1310.4324163863052</v>
      </c>
      <c r="P17" s="199">
        <v>4479.5</v>
      </c>
      <c r="Q17" s="199">
        <v>4515</v>
      </c>
      <c r="R17" s="199">
        <v>5460</v>
      </c>
      <c r="S17" s="199">
        <v>5045.4712643678158</v>
      </c>
      <c r="T17" s="199">
        <v>1744.5</v>
      </c>
      <c r="U17" s="199">
        <v>3570</v>
      </c>
      <c r="V17" s="199">
        <v>4515</v>
      </c>
      <c r="W17" s="199">
        <v>3967.0065113091159</v>
      </c>
      <c r="X17" s="200">
        <v>5381.7000000000007</v>
      </c>
      <c r="Y17" s="177"/>
      <c r="Z17" s="177"/>
    </row>
    <row r="18" spans="2:26" ht="14.1" customHeight="1" x14ac:dyDescent="0.15">
      <c r="B18" s="160"/>
      <c r="C18" s="150">
        <v>2</v>
      </c>
      <c r="D18" s="165"/>
      <c r="E18" s="199">
        <v>1890</v>
      </c>
      <c r="F18" s="199">
        <v>2415</v>
      </c>
      <c r="G18" s="199">
        <v>2150.4427750696373</v>
      </c>
      <c r="H18" s="199">
        <v>8838.4</v>
      </c>
      <c r="I18" s="199">
        <v>1575</v>
      </c>
      <c r="J18" s="199">
        <v>2100</v>
      </c>
      <c r="K18" s="199">
        <v>1765.5868335689925</v>
      </c>
      <c r="L18" s="199">
        <v>5878</v>
      </c>
      <c r="M18" s="199">
        <v>1155</v>
      </c>
      <c r="N18" s="199">
        <v>1417.5</v>
      </c>
      <c r="O18" s="199">
        <v>1313.4294454569122</v>
      </c>
      <c r="P18" s="199">
        <v>5443.6</v>
      </c>
      <c r="Q18" s="199">
        <v>4200</v>
      </c>
      <c r="R18" s="199">
        <v>5355</v>
      </c>
      <c r="S18" s="199">
        <v>4909.4735457260713</v>
      </c>
      <c r="T18" s="199">
        <v>1569.7</v>
      </c>
      <c r="U18" s="199">
        <v>3360</v>
      </c>
      <c r="V18" s="199">
        <v>4095</v>
      </c>
      <c r="W18" s="199">
        <v>3770.3071002199185</v>
      </c>
      <c r="X18" s="200">
        <v>4334.8999999999996</v>
      </c>
      <c r="Y18" s="177"/>
      <c r="Z18" s="177"/>
    </row>
    <row r="19" spans="2:26" ht="14.1" customHeight="1" x14ac:dyDescent="0.15">
      <c r="B19" s="160"/>
      <c r="C19" s="150">
        <v>3</v>
      </c>
      <c r="D19" s="165"/>
      <c r="E19" s="199">
        <v>1785</v>
      </c>
      <c r="F19" s="199">
        <v>2257.5</v>
      </c>
      <c r="G19" s="199">
        <v>2029.752956449641</v>
      </c>
      <c r="H19" s="199">
        <v>10514.1</v>
      </c>
      <c r="I19" s="199">
        <v>1575</v>
      </c>
      <c r="J19" s="199">
        <v>1942.5</v>
      </c>
      <c r="K19" s="199">
        <v>1755.076311535636</v>
      </c>
      <c r="L19" s="199">
        <v>7684.9</v>
      </c>
      <c r="M19" s="199">
        <v>1155</v>
      </c>
      <c r="N19" s="199">
        <v>1470</v>
      </c>
      <c r="O19" s="199">
        <v>1313.0295777055906</v>
      </c>
      <c r="P19" s="199">
        <v>7827</v>
      </c>
      <c r="Q19" s="199">
        <v>4200</v>
      </c>
      <c r="R19" s="199">
        <v>5355</v>
      </c>
      <c r="S19" s="199">
        <v>4911.0774590163937</v>
      </c>
      <c r="T19" s="199">
        <v>2356.1999999999998</v>
      </c>
      <c r="U19" s="199">
        <v>3255</v>
      </c>
      <c r="V19" s="199">
        <v>3990</v>
      </c>
      <c r="W19" s="199">
        <v>3694.8255105150874</v>
      </c>
      <c r="X19" s="200">
        <v>6210</v>
      </c>
      <c r="Y19" s="177"/>
    </row>
    <row r="20" spans="2:26" ht="14.1" customHeight="1" x14ac:dyDescent="0.15">
      <c r="B20" s="160"/>
      <c r="C20" s="150">
        <v>4</v>
      </c>
      <c r="D20" s="165"/>
      <c r="E20" s="199">
        <v>1785</v>
      </c>
      <c r="F20" s="199">
        <v>2257.5</v>
      </c>
      <c r="G20" s="199">
        <v>2023.0722166756259</v>
      </c>
      <c r="H20" s="199">
        <v>18455.3</v>
      </c>
      <c r="I20" s="199">
        <v>1575</v>
      </c>
      <c r="J20" s="199">
        <v>1890</v>
      </c>
      <c r="K20" s="199">
        <v>1716.0190251393467</v>
      </c>
      <c r="L20" s="199">
        <v>10237.9</v>
      </c>
      <c r="M20" s="199">
        <v>1260</v>
      </c>
      <c r="N20" s="199">
        <v>1575</v>
      </c>
      <c r="O20" s="199">
        <v>1456.3876730683339</v>
      </c>
      <c r="P20" s="199">
        <v>8755.7000000000007</v>
      </c>
      <c r="Q20" s="199">
        <v>3675</v>
      </c>
      <c r="R20" s="199">
        <v>5040</v>
      </c>
      <c r="S20" s="199">
        <v>4646.0930371280865</v>
      </c>
      <c r="T20" s="199">
        <v>3169.7</v>
      </c>
      <c r="U20" s="199">
        <v>3150</v>
      </c>
      <c r="V20" s="199">
        <v>4200</v>
      </c>
      <c r="W20" s="199">
        <v>3487.9373947947684</v>
      </c>
      <c r="X20" s="200">
        <v>6829.6</v>
      </c>
      <c r="Y20" s="177"/>
    </row>
    <row r="21" spans="2:26" ht="14.1" customHeight="1" x14ac:dyDescent="0.15">
      <c r="B21" s="160"/>
      <c r="C21" s="150">
        <v>5</v>
      </c>
      <c r="D21" s="165"/>
      <c r="E21" s="199">
        <v>1837.5</v>
      </c>
      <c r="F21" s="199">
        <v>2257.5</v>
      </c>
      <c r="G21" s="199">
        <v>2081.5368365260842</v>
      </c>
      <c r="H21" s="199">
        <v>16827.900000000001</v>
      </c>
      <c r="I21" s="199">
        <v>1575</v>
      </c>
      <c r="J21" s="199">
        <v>1890</v>
      </c>
      <c r="K21" s="199">
        <v>1669.0387035119852</v>
      </c>
      <c r="L21" s="199">
        <v>8147.4</v>
      </c>
      <c r="M21" s="199">
        <v>1365</v>
      </c>
      <c r="N21" s="199">
        <v>1575</v>
      </c>
      <c r="O21" s="199">
        <v>1517.1394736842105</v>
      </c>
      <c r="P21" s="199">
        <v>8075.6</v>
      </c>
      <c r="Q21" s="199">
        <v>3990</v>
      </c>
      <c r="R21" s="199">
        <v>5460</v>
      </c>
      <c r="S21" s="199">
        <v>4750.5024974488424</v>
      </c>
      <c r="T21" s="199">
        <v>2635.2</v>
      </c>
      <c r="U21" s="199">
        <v>3150</v>
      </c>
      <c r="V21" s="199">
        <v>4200</v>
      </c>
      <c r="W21" s="199">
        <v>3641.5862478076951</v>
      </c>
      <c r="X21" s="200">
        <v>5590.6</v>
      </c>
      <c r="Y21" s="177"/>
    </row>
    <row r="22" spans="2:26" ht="14.1" customHeight="1" x14ac:dyDescent="0.15">
      <c r="B22" s="160"/>
      <c r="C22" s="150">
        <v>6</v>
      </c>
      <c r="D22" s="165"/>
      <c r="E22" s="199">
        <v>1890</v>
      </c>
      <c r="F22" s="199">
        <v>2310</v>
      </c>
      <c r="G22" s="199">
        <v>2107.1470963896459</v>
      </c>
      <c r="H22" s="199">
        <v>13123.6</v>
      </c>
      <c r="I22" s="199">
        <v>1575</v>
      </c>
      <c r="J22" s="199">
        <v>1890</v>
      </c>
      <c r="K22" s="199">
        <v>1668.7064835845558</v>
      </c>
      <c r="L22" s="199">
        <v>7572.3</v>
      </c>
      <c r="M22" s="199">
        <v>1417.5</v>
      </c>
      <c r="N22" s="199">
        <v>1627.5</v>
      </c>
      <c r="O22" s="199">
        <v>1526.3552915766738</v>
      </c>
      <c r="P22" s="199">
        <v>6549</v>
      </c>
      <c r="Q22" s="199">
        <v>4830</v>
      </c>
      <c r="R22" s="199">
        <v>5460</v>
      </c>
      <c r="S22" s="199">
        <v>5018.7672248803829</v>
      </c>
      <c r="T22" s="199">
        <v>2292.8000000000002</v>
      </c>
      <c r="U22" s="199">
        <v>3570</v>
      </c>
      <c r="V22" s="199">
        <v>4200</v>
      </c>
      <c r="W22" s="199">
        <v>3842.9930660377358</v>
      </c>
      <c r="X22" s="200">
        <v>5830.5</v>
      </c>
      <c r="Y22" s="177"/>
    </row>
    <row r="23" spans="2:26" ht="14.1" customHeight="1" x14ac:dyDescent="0.15">
      <c r="B23" s="160"/>
      <c r="C23" s="150">
        <v>7</v>
      </c>
      <c r="D23" s="165"/>
      <c r="E23" s="199">
        <v>1890</v>
      </c>
      <c r="F23" s="199">
        <v>2310</v>
      </c>
      <c r="G23" s="199">
        <v>2118.32971657601</v>
      </c>
      <c r="H23" s="199">
        <v>17009.5</v>
      </c>
      <c r="I23" s="199">
        <v>1575</v>
      </c>
      <c r="J23" s="199">
        <v>1890</v>
      </c>
      <c r="K23" s="199">
        <v>1658.4276592431083</v>
      </c>
      <c r="L23" s="199">
        <v>8995.5</v>
      </c>
      <c r="M23" s="199">
        <v>1365</v>
      </c>
      <c r="N23" s="199">
        <v>1575</v>
      </c>
      <c r="O23" s="199">
        <v>1532.7992459943448</v>
      </c>
      <c r="P23" s="199">
        <v>9111.5</v>
      </c>
      <c r="Q23" s="199">
        <v>4935</v>
      </c>
      <c r="R23" s="199">
        <v>5460</v>
      </c>
      <c r="S23" s="199">
        <v>5098.6401790710697</v>
      </c>
      <c r="T23" s="199">
        <v>2437.6000000000004</v>
      </c>
      <c r="U23" s="199">
        <v>3675</v>
      </c>
      <c r="V23" s="199">
        <v>4147.5</v>
      </c>
      <c r="W23" s="199">
        <v>3872.5972183971362</v>
      </c>
      <c r="X23" s="200">
        <v>5396</v>
      </c>
      <c r="Y23" s="177"/>
    </row>
    <row r="24" spans="2:26" ht="14.1" customHeight="1" x14ac:dyDescent="0.15">
      <c r="B24" s="153"/>
      <c r="C24" s="157">
        <v>8</v>
      </c>
      <c r="D24" s="166"/>
      <c r="E24" s="151">
        <v>1890</v>
      </c>
      <c r="F24" s="151">
        <v>2415</v>
      </c>
      <c r="G24" s="151">
        <v>2106.4450465810128</v>
      </c>
      <c r="H24" s="151">
        <v>21108.3</v>
      </c>
      <c r="I24" s="151">
        <v>1575</v>
      </c>
      <c r="J24" s="151">
        <v>1785</v>
      </c>
      <c r="K24" s="151">
        <v>1645.6810540729521</v>
      </c>
      <c r="L24" s="151">
        <v>8647.4</v>
      </c>
      <c r="M24" s="151">
        <v>1365</v>
      </c>
      <c r="N24" s="151">
        <v>1627.5</v>
      </c>
      <c r="O24" s="142">
        <v>1507.2559090909092</v>
      </c>
      <c r="P24" s="151">
        <v>7642.3</v>
      </c>
      <c r="Q24" s="151">
        <v>4515</v>
      </c>
      <c r="R24" s="151">
        <v>5460</v>
      </c>
      <c r="S24" s="151">
        <v>5009.5950238221276</v>
      </c>
      <c r="T24" s="151">
        <v>1951.3000000000002</v>
      </c>
      <c r="U24" s="142">
        <v>3465</v>
      </c>
      <c r="V24" s="151">
        <v>4200</v>
      </c>
      <c r="W24" s="151">
        <v>3812.1567158293246</v>
      </c>
      <c r="X24" s="142">
        <v>4969.8999999999996</v>
      </c>
      <c r="Y24" s="177"/>
    </row>
    <row r="25" spans="2:26" x14ac:dyDescent="0.15">
      <c r="B25" s="187"/>
      <c r="C25" s="204"/>
      <c r="D25" s="205"/>
      <c r="E25" s="198"/>
      <c r="F25" s="199"/>
      <c r="G25" s="177"/>
      <c r="H25" s="199"/>
      <c r="I25" s="198"/>
      <c r="J25" s="199"/>
      <c r="K25" s="177"/>
      <c r="L25" s="199"/>
      <c r="M25" s="198"/>
      <c r="N25" s="199"/>
      <c r="O25" s="177"/>
      <c r="P25" s="199"/>
      <c r="Q25" s="198"/>
      <c r="R25" s="199"/>
      <c r="S25" s="177"/>
      <c r="T25" s="199"/>
      <c r="U25" s="198"/>
      <c r="V25" s="199"/>
      <c r="W25" s="177"/>
      <c r="X25" s="199"/>
      <c r="Y25" s="177"/>
    </row>
    <row r="26" spans="2:26" x14ac:dyDescent="0.15">
      <c r="B26" s="187"/>
      <c r="C26" s="204"/>
      <c r="D26" s="205"/>
      <c r="E26" s="198"/>
      <c r="F26" s="199"/>
      <c r="G26" s="177"/>
      <c r="H26" s="199"/>
      <c r="I26" s="198"/>
      <c r="J26" s="199"/>
      <c r="K26" s="177"/>
      <c r="L26" s="199"/>
      <c r="M26" s="198"/>
      <c r="N26" s="199"/>
      <c r="O26" s="177"/>
      <c r="P26" s="199"/>
      <c r="Q26" s="198"/>
      <c r="R26" s="199"/>
      <c r="S26" s="177"/>
      <c r="T26" s="199"/>
      <c r="U26" s="198"/>
      <c r="V26" s="199"/>
      <c r="W26" s="177"/>
      <c r="X26" s="199"/>
      <c r="Y26" s="177"/>
    </row>
    <row r="27" spans="2:26" x14ac:dyDescent="0.15">
      <c r="B27" s="184" t="s">
        <v>124</v>
      </c>
      <c r="C27" s="204"/>
      <c r="D27" s="205"/>
      <c r="E27" s="198"/>
      <c r="F27" s="199"/>
      <c r="G27" s="177"/>
      <c r="H27" s="199"/>
      <c r="I27" s="198"/>
      <c r="J27" s="199"/>
      <c r="K27" s="177"/>
      <c r="L27" s="199"/>
      <c r="M27" s="198"/>
      <c r="N27" s="199"/>
      <c r="O27" s="177"/>
      <c r="P27" s="199"/>
      <c r="Q27" s="198"/>
      <c r="R27" s="199"/>
      <c r="S27" s="177"/>
      <c r="T27" s="199"/>
      <c r="U27" s="198"/>
      <c r="V27" s="199"/>
      <c r="W27" s="177"/>
      <c r="X27" s="199"/>
      <c r="Y27" s="177"/>
    </row>
    <row r="28" spans="2:26" x14ac:dyDescent="0.15">
      <c r="B28" s="532"/>
      <c r="C28" s="207"/>
      <c r="D28" s="208"/>
      <c r="E28" s="628"/>
      <c r="F28" s="629"/>
      <c r="G28" s="630"/>
      <c r="H28" s="199"/>
      <c r="I28" s="628"/>
      <c r="J28" s="629"/>
      <c r="K28" s="630"/>
      <c r="L28" s="199"/>
      <c r="M28" s="628"/>
      <c r="N28" s="629"/>
      <c r="O28" s="630"/>
      <c r="P28" s="199"/>
      <c r="Q28" s="628"/>
      <c r="R28" s="629"/>
      <c r="S28" s="630"/>
      <c r="T28" s="199"/>
      <c r="U28" s="628"/>
      <c r="V28" s="629"/>
      <c r="W28" s="630"/>
      <c r="X28" s="199"/>
      <c r="Y28" s="177"/>
    </row>
    <row r="29" spans="2:26" x14ac:dyDescent="0.15">
      <c r="B29" s="206" t="s">
        <v>125</v>
      </c>
      <c r="C29" s="207"/>
      <c r="D29" s="208"/>
      <c r="E29" s="198"/>
      <c r="F29" s="199"/>
      <c r="G29" s="177"/>
      <c r="H29" s="199"/>
      <c r="I29" s="198"/>
      <c r="J29" s="199"/>
      <c r="K29" s="177"/>
      <c r="L29" s="199"/>
      <c r="M29" s="198"/>
      <c r="N29" s="199"/>
      <c r="O29" s="177"/>
      <c r="P29" s="199"/>
      <c r="Q29" s="198"/>
      <c r="R29" s="199"/>
      <c r="S29" s="177"/>
      <c r="T29" s="199"/>
      <c r="U29" s="198"/>
      <c r="V29" s="199"/>
      <c r="W29" s="177"/>
      <c r="X29" s="199"/>
      <c r="Y29" s="177"/>
    </row>
    <row r="30" spans="2:26" x14ac:dyDescent="0.15">
      <c r="B30" s="532">
        <v>41127</v>
      </c>
      <c r="C30" s="207"/>
      <c r="D30" s="208">
        <v>41138</v>
      </c>
      <c r="E30" s="628">
        <v>1890</v>
      </c>
      <c r="F30" s="629">
        <v>2257.5</v>
      </c>
      <c r="G30" s="630">
        <v>2095.1817919302744</v>
      </c>
      <c r="H30" s="199">
        <v>12282.3</v>
      </c>
      <c r="I30" s="628">
        <v>1575</v>
      </c>
      <c r="J30" s="629">
        <v>1785</v>
      </c>
      <c r="K30" s="630">
        <v>1638.0797782898426</v>
      </c>
      <c r="L30" s="199">
        <v>3796.4</v>
      </c>
      <c r="M30" s="628">
        <v>1365</v>
      </c>
      <c r="N30" s="629">
        <v>1575</v>
      </c>
      <c r="O30" s="630">
        <v>1484.4873417721519</v>
      </c>
      <c r="P30" s="199">
        <v>4716.5</v>
      </c>
      <c r="Q30" s="628">
        <v>4725</v>
      </c>
      <c r="R30" s="629">
        <v>5250</v>
      </c>
      <c r="S30" s="630">
        <v>5043.0324909747278</v>
      </c>
      <c r="T30" s="199">
        <v>903.9</v>
      </c>
      <c r="U30" s="628">
        <v>3465</v>
      </c>
      <c r="V30" s="629">
        <v>3990</v>
      </c>
      <c r="W30" s="630">
        <v>3787.8060058953574</v>
      </c>
      <c r="X30" s="199">
        <v>2576.4</v>
      </c>
      <c r="Y30" s="177"/>
    </row>
    <row r="31" spans="2:26" x14ac:dyDescent="0.15">
      <c r="B31" s="206" t="s">
        <v>126</v>
      </c>
      <c r="C31" s="207"/>
      <c r="D31" s="208"/>
      <c r="E31" s="198"/>
      <c r="F31" s="199"/>
      <c r="G31" s="177"/>
      <c r="H31" s="199"/>
      <c r="I31" s="198"/>
      <c r="J31" s="199"/>
      <c r="K31" s="177"/>
      <c r="L31" s="199"/>
      <c r="M31" s="198"/>
      <c r="N31" s="199"/>
      <c r="O31" s="177"/>
      <c r="P31" s="199"/>
      <c r="Q31" s="198"/>
      <c r="R31" s="199"/>
      <c r="S31" s="177"/>
      <c r="T31" s="199"/>
      <c r="U31" s="198"/>
      <c r="V31" s="199"/>
      <c r="W31" s="177"/>
      <c r="X31" s="199"/>
      <c r="Y31" s="177"/>
    </row>
    <row r="32" spans="2:26" x14ac:dyDescent="0.15">
      <c r="B32" s="532"/>
      <c r="C32" s="207"/>
      <c r="D32" s="208"/>
      <c r="E32" s="628"/>
      <c r="F32" s="629"/>
      <c r="G32" s="630"/>
      <c r="H32" s="199"/>
      <c r="I32" s="628"/>
      <c r="J32" s="629"/>
      <c r="K32" s="630"/>
      <c r="L32" s="199"/>
      <c r="M32" s="628"/>
      <c r="N32" s="629"/>
      <c r="O32" s="630"/>
      <c r="P32" s="199"/>
      <c r="Q32" s="628"/>
      <c r="R32" s="629"/>
      <c r="S32" s="630"/>
      <c r="T32" s="199"/>
      <c r="U32" s="628"/>
      <c r="V32" s="629"/>
      <c r="W32" s="630"/>
      <c r="X32" s="199"/>
      <c r="Y32" s="177"/>
    </row>
    <row r="33" spans="2:26" x14ac:dyDescent="0.15">
      <c r="B33" s="206" t="s">
        <v>127</v>
      </c>
      <c r="C33" s="207"/>
      <c r="D33" s="208"/>
      <c r="E33" s="198"/>
      <c r="F33" s="199"/>
      <c r="G33" s="177"/>
      <c r="H33" s="199"/>
      <c r="I33" s="198"/>
      <c r="J33" s="199"/>
      <c r="K33" s="177"/>
      <c r="L33" s="199"/>
      <c r="M33" s="198"/>
      <c r="N33" s="199"/>
      <c r="O33" s="177"/>
      <c r="P33" s="199"/>
      <c r="Q33" s="198"/>
      <c r="R33" s="199"/>
      <c r="S33" s="177"/>
      <c r="T33" s="199"/>
      <c r="U33" s="198"/>
      <c r="V33" s="199"/>
      <c r="W33" s="177"/>
      <c r="X33" s="199"/>
      <c r="Y33" s="177"/>
    </row>
    <row r="34" spans="2:26" ht="12" customHeight="1" x14ac:dyDescent="0.15">
      <c r="B34" s="532">
        <v>41141</v>
      </c>
      <c r="C34" s="207"/>
      <c r="D34" s="208">
        <v>41152</v>
      </c>
      <c r="E34" s="628">
        <v>1890</v>
      </c>
      <c r="F34" s="629">
        <v>2415</v>
      </c>
      <c r="G34" s="630">
        <v>2118.4262018123159</v>
      </c>
      <c r="H34" s="199">
        <v>8826</v>
      </c>
      <c r="I34" s="628">
        <v>1575</v>
      </c>
      <c r="J34" s="629">
        <v>1785</v>
      </c>
      <c r="K34" s="630">
        <v>1652.3627032353425</v>
      </c>
      <c r="L34" s="199">
        <v>4851</v>
      </c>
      <c r="M34" s="628">
        <v>1417.5</v>
      </c>
      <c r="N34" s="629">
        <v>1627.5</v>
      </c>
      <c r="O34" s="630">
        <v>1530.2742230347351</v>
      </c>
      <c r="P34" s="199">
        <v>2925.8</v>
      </c>
      <c r="Q34" s="628">
        <v>4515</v>
      </c>
      <c r="R34" s="629">
        <v>5460</v>
      </c>
      <c r="S34" s="630">
        <v>4995.7191011235964</v>
      </c>
      <c r="T34" s="199">
        <v>1047.4000000000001</v>
      </c>
      <c r="U34" s="628">
        <v>3465</v>
      </c>
      <c r="V34" s="629">
        <v>4200</v>
      </c>
      <c r="W34" s="630">
        <v>3855.8559620894875</v>
      </c>
      <c r="X34" s="199">
        <v>2393.5</v>
      </c>
      <c r="Y34" s="177"/>
    </row>
    <row r="35" spans="2:26" ht="12" customHeight="1" x14ac:dyDescent="0.15">
      <c r="B35" s="206" t="s">
        <v>128</v>
      </c>
      <c r="C35" s="207"/>
      <c r="D35" s="208"/>
      <c r="E35" s="198"/>
      <c r="F35" s="199"/>
      <c r="G35" s="177"/>
      <c r="H35" s="199"/>
      <c r="I35" s="198"/>
      <c r="J35" s="199"/>
      <c r="K35" s="177"/>
      <c r="L35" s="199"/>
      <c r="M35" s="198"/>
      <c r="N35" s="199"/>
      <c r="O35" s="177"/>
      <c r="P35" s="199"/>
      <c r="Q35" s="198"/>
      <c r="R35" s="199"/>
      <c r="S35" s="177"/>
      <c r="T35" s="199"/>
      <c r="U35" s="198"/>
      <c r="V35" s="199"/>
      <c r="W35" s="177"/>
      <c r="X35" s="199"/>
      <c r="Y35" s="177"/>
    </row>
    <row r="36" spans="2:26" ht="12" customHeight="1" x14ac:dyDescent="0.15">
      <c r="B36" s="545"/>
      <c r="C36" s="218"/>
      <c r="D36" s="219"/>
      <c r="E36" s="637"/>
      <c r="F36" s="638"/>
      <c r="G36" s="639"/>
      <c r="H36" s="151"/>
      <c r="I36" s="637"/>
      <c r="J36" s="638"/>
      <c r="K36" s="639"/>
      <c r="L36" s="151"/>
      <c r="M36" s="637"/>
      <c r="N36" s="638"/>
      <c r="O36" s="639"/>
      <c r="P36" s="151"/>
      <c r="Q36" s="637"/>
      <c r="R36" s="638"/>
      <c r="S36" s="639"/>
      <c r="T36" s="151"/>
      <c r="U36" s="637"/>
      <c r="V36" s="638"/>
      <c r="W36" s="639"/>
      <c r="X36" s="151"/>
      <c r="Y36" s="177"/>
    </row>
    <row r="37" spans="2:26" ht="6" customHeight="1" x14ac:dyDescent="0.15">
      <c r="B37" s="185"/>
      <c r="C37" s="204"/>
      <c r="D37" s="204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</row>
    <row r="38" spans="2:26" ht="12.75" customHeight="1" x14ac:dyDescent="0.15">
      <c r="B38" s="179" t="s">
        <v>106</v>
      </c>
      <c r="C38" s="178" t="s">
        <v>467</v>
      </c>
      <c r="X38" s="177"/>
      <c r="Y38" s="177"/>
    </row>
    <row r="39" spans="2:26" ht="12.75" customHeight="1" x14ac:dyDescent="0.15">
      <c r="B39" s="220" t="s">
        <v>108</v>
      </c>
      <c r="C39" s="178" t="s">
        <v>109</v>
      </c>
      <c r="W39" s="177"/>
      <c r="X39" s="177"/>
      <c r="Y39" s="177"/>
      <c r="Z39" s="177"/>
    </row>
    <row r="40" spans="2:26" x14ac:dyDescent="0.15">
      <c r="B40" s="220"/>
      <c r="W40" s="177"/>
      <c r="X40" s="177"/>
      <c r="Y40" s="177"/>
      <c r="Z40" s="177"/>
    </row>
    <row r="41" spans="2:26" x14ac:dyDescent="0.15">
      <c r="B41" s="220"/>
      <c r="W41" s="177"/>
      <c r="X41" s="177"/>
      <c r="Y41" s="177"/>
      <c r="Z41" s="177"/>
    </row>
    <row r="42" spans="2:26" x14ac:dyDescent="0.15">
      <c r="W42" s="177"/>
      <c r="X42" s="177"/>
      <c r="Y42" s="177"/>
      <c r="Z42" s="177"/>
    </row>
    <row r="43" spans="2:26" x14ac:dyDescent="0.15">
      <c r="W43" s="177"/>
      <c r="X43" s="177"/>
      <c r="Y43" s="177"/>
      <c r="Z43" s="177"/>
    </row>
    <row r="44" spans="2:26" x14ac:dyDescent="0.15">
      <c r="W44" s="177"/>
      <c r="X44" s="177"/>
      <c r="Y44" s="177"/>
      <c r="Z44" s="177"/>
    </row>
    <row r="45" spans="2:26" x14ac:dyDescent="0.15">
      <c r="W45" s="177"/>
      <c r="X45" s="177"/>
      <c r="Y45" s="177"/>
      <c r="Z45" s="177"/>
    </row>
    <row r="46" spans="2:26" x14ac:dyDescent="0.15">
      <c r="W46" s="177"/>
      <c r="X46" s="177"/>
      <c r="Y46" s="177"/>
      <c r="Z46" s="177"/>
    </row>
    <row r="47" spans="2:26" x14ac:dyDescent="0.15">
      <c r="W47" s="177"/>
      <c r="X47" s="177"/>
      <c r="Y47" s="177"/>
      <c r="Z47" s="177"/>
    </row>
    <row r="48" spans="2:26" x14ac:dyDescent="0.15">
      <c r="W48" s="177"/>
      <c r="X48" s="177"/>
      <c r="Y48" s="177"/>
      <c r="Z48" s="177"/>
    </row>
    <row r="49" spans="23:26" x14ac:dyDescent="0.15">
      <c r="W49" s="177"/>
      <c r="X49" s="177"/>
      <c r="Y49" s="177"/>
      <c r="Z49" s="177"/>
    </row>
    <row r="50" spans="23:26" x14ac:dyDescent="0.15">
      <c r="W50" s="177"/>
      <c r="X50" s="177"/>
      <c r="Y50" s="177"/>
      <c r="Z50" s="177"/>
    </row>
    <row r="51" spans="23:26" x14ac:dyDescent="0.15">
      <c r="W51" s="177"/>
      <c r="X51" s="177"/>
      <c r="Y51" s="177"/>
      <c r="Z51" s="177"/>
    </row>
    <row r="52" spans="23:26" x14ac:dyDescent="0.15">
      <c r="W52" s="177"/>
      <c r="X52" s="177"/>
      <c r="Y52" s="177"/>
      <c r="Z52" s="177"/>
    </row>
    <row r="53" spans="23:26" x14ac:dyDescent="0.15">
      <c r="W53" s="177"/>
      <c r="X53" s="177"/>
      <c r="Y53" s="177"/>
      <c r="Z53" s="177"/>
    </row>
    <row r="54" spans="23:26" x14ac:dyDescent="0.15">
      <c r="W54" s="177"/>
      <c r="X54" s="177"/>
      <c r="Y54" s="177"/>
      <c r="Z54" s="177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7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78" customWidth="1"/>
    <col min="2" max="2" width="5.875" style="178" customWidth="1"/>
    <col min="3" max="3" width="3.5" style="178" customWidth="1"/>
    <col min="4" max="4" width="5.25" style="178" customWidth="1"/>
    <col min="5" max="5" width="5.75" style="178" customWidth="1"/>
    <col min="6" max="7" width="5.875" style="178" customWidth="1"/>
    <col min="8" max="8" width="8.125" style="178" customWidth="1"/>
    <col min="9" max="11" width="5.875" style="178" customWidth="1"/>
    <col min="12" max="12" width="8.125" style="178" customWidth="1"/>
    <col min="13" max="15" width="5.875" style="178" customWidth="1"/>
    <col min="16" max="16" width="8.125" style="178" customWidth="1"/>
    <col min="17" max="19" width="5.875" style="178" customWidth="1"/>
    <col min="20" max="20" width="8.125" style="178" customWidth="1"/>
    <col min="21" max="23" width="5.875" style="178" customWidth="1"/>
    <col min="24" max="24" width="8.125" style="178" customWidth="1"/>
    <col min="25" max="16384" width="7.5" style="178"/>
  </cols>
  <sheetData>
    <row r="3" spans="2:31" x14ac:dyDescent="0.15">
      <c r="B3" s="178" t="s">
        <v>466</v>
      </c>
    </row>
    <row r="4" spans="2:31" x14ac:dyDescent="0.15">
      <c r="X4" s="179" t="s">
        <v>85</v>
      </c>
    </row>
    <row r="5" spans="2:31" ht="6" customHeight="1" x14ac:dyDescent="0.15"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</row>
    <row r="6" spans="2:31" ht="13.5" x14ac:dyDescent="0.15">
      <c r="B6" s="181"/>
      <c r="C6" s="182" t="s">
        <v>86</v>
      </c>
      <c r="D6" s="183"/>
      <c r="E6" s="224" t="s">
        <v>133</v>
      </c>
      <c r="F6" s="225"/>
      <c r="G6" s="225"/>
      <c r="H6" s="226"/>
      <c r="I6" s="224" t="s">
        <v>134</v>
      </c>
      <c r="J6" s="225"/>
      <c r="K6" s="225"/>
      <c r="L6" s="226"/>
      <c r="M6" s="224" t="s">
        <v>135</v>
      </c>
      <c r="N6" s="225"/>
      <c r="O6" s="225"/>
      <c r="P6" s="226"/>
      <c r="Q6" s="221" t="s">
        <v>138</v>
      </c>
      <c r="R6" s="222"/>
      <c r="S6" s="222"/>
      <c r="T6" s="223"/>
      <c r="U6" s="224" t="s">
        <v>139</v>
      </c>
      <c r="V6" s="225"/>
      <c r="W6" s="225"/>
      <c r="X6" s="226"/>
      <c r="Z6" s="158"/>
      <c r="AA6" s="158"/>
      <c r="AB6" s="158"/>
      <c r="AC6" s="158"/>
      <c r="AD6" s="158"/>
      <c r="AE6" s="158"/>
    </row>
    <row r="7" spans="2:31" ht="13.5" x14ac:dyDescent="0.15">
      <c r="B7" s="184" t="s">
        <v>92</v>
      </c>
      <c r="C7" s="185"/>
      <c r="D7" s="186"/>
      <c r="E7" s="190" t="s">
        <v>93</v>
      </c>
      <c r="F7" s="188" t="s">
        <v>94</v>
      </c>
      <c r="G7" s="191" t="s">
        <v>95</v>
      </c>
      <c r="H7" s="188" t="s">
        <v>96</v>
      </c>
      <c r="I7" s="190" t="s">
        <v>93</v>
      </c>
      <c r="J7" s="188" t="s">
        <v>94</v>
      </c>
      <c r="K7" s="191" t="s">
        <v>95</v>
      </c>
      <c r="L7" s="188" t="s">
        <v>96</v>
      </c>
      <c r="M7" s="190" t="s">
        <v>93</v>
      </c>
      <c r="N7" s="188" t="s">
        <v>94</v>
      </c>
      <c r="O7" s="190" t="s">
        <v>95</v>
      </c>
      <c r="P7" s="188" t="s">
        <v>96</v>
      </c>
      <c r="Q7" s="190" t="s">
        <v>93</v>
      </c>
      <c r="R7" s="188" t="s">
        <v>94</v>
      </c>
      <c r="S7" s="191" t="s">
        <v>95</v>
      </c>
      <c r="T7" s="188" t="s">
        <v>96</v>
      </c>
      <c r="U7" s="190" t="s">
        <v>93</v>
      </c>
      <c r="V7" s="188" t="s">
        <v>94</v>
      </c>
      <c r="W7" s="191" t="s">
        <v>95</v>
      </c>
      <c r="X7" s="188" t="s">
        <v>96</v>
      </c>
      <c r="Z7" s="158"/>
      <c r="AA7" s="158"/>
      <c r="AB7" s="158"/>
      <c r="AC7" s="158"/>
      <c r="AD7" s="158"/>
      <c r="AE7" s="158"/>
    </row>
    <row r="8" spans="2:31" ht="13.5" x14ac:dyDescent="0.15">
      <c r="B8" s="193"/>
      <c r="C8" s="180"/>
      <c r="D8" s="180"/>
      <c r="E8" s="194"/>
      <c r="F8" s="195"/>
      <c r="G8" s="196" t="s">
        <v>97</v>
      </c>
      <c r="H8" s="195"/>
      <c r="I8" s="194"/>
      <c r="J8" s="195"/>
      <c r="K8" s="196" t="s">
        <v>97</v>
      </c>
      <c r="L8" s="195"/>
      <c r="M8" s="194"/>
      <c r="N8" s="195"/>
      <c r="O8" s="194" t="s">
        <v>97</v>
      </c>
      <c r="P8" s="195"/>
      <c r="Q8" s="194"/>
      <c r="R8" s="195"/>
      <c r="S8" s="196" t="s">
        <v>97</v>
      </c>
      <c r="T8" s="195"/>
      <c r="U8" s="194"/>
      <c r="V8" s="195"/>
      <c r="W8" s="196" t="s">
        <v>97</v>
      </c>
      <c r="X8" s="195"/>
      <c r="Z8" s="158"/>
      <c r="AA8" s="158"/>
      <c r="AB8" s="158"/>
      <c r="AC8" s="158"/>
      <c r="AD8" s="158"/>
      <c r="AE8" s="158"/>
    </row>
    <row r="9" spans="2:31" ht="14.1" customHeight="1" x14ac:dyDescent="0.15">
      <c r="B9" s="181" t="s">
        <v>0</v>
      </c>
      <c r="C9" s="191">
        <v>21</v>
      </c>
      <c r="D9" s="241" t="s">
        <v>1</v>
      </c>
      <c r="E9" s="181">
        <v>893</v>
      </c>
      <c r="F9" s="640">
        <v>1575</v>
      </c>
      <c r="G9" s="641">
        <v>1212</v>
      </c>
      <c r="H9" s="640">
        <v>45368</v>
      </c>
      <c r="I9" s="181">
        <v>1365</v>
      </c>
      <c r="J9" s="640">
        <v>1733</v>
      </c>
      <c r="K9" s="641">
        <v>1512</v>
      </c>
      <c r="L9" s="640">
        <v>32349</v>
      </c>
      <c r="M9" s="181">
        <v>1418</v>
      </c>
      <c r="N9" s="640">
        <v>1733</v>
      </c>
      <c r="O9" s="641">
        <v>1544</v>
      </c>
      <c r="P9" s="640">
        <v>25881</v>
      </c>
      <c r="Q9" s="181">
        <v>1418</v>
      </c>
      <c r="R9" s="640">
        <v>1785</v>
      </c>
      <c r="S9" s="641">
        <v>1586</v>
      </c>
      <c r="T9" s="640">
        <v>16221</v>
      </c>
      <c r="U9" s="181">
        <v>1313</v>
      </c>
      <c r="V9" s="640">
        <v>1628</v>
      </c>
      <c r="W9" s="641">
        <v>1478</v>
      </c>
      <c r="X9" s="640">
        <v>22338</v>
      </c>
      <c r="Z9" s="158"/>
      <c r="AA9" s="158"/>
      <c r="AB9" s="158"/>
      <c r="AC9" s="158"/>
      <c r="AD9" s="158"/>
      <c r="AE9" s="158"/>
    </row>
    <row r="10" spans="2:31" ht="14.1" customHeight="1" x14ac:dyDescent="0.15">
      <c r="B10" s="198"/>
      <c r="C10" s="189">
        <v>22</v>
      </c>
      <c r="D10" s="177"/>
      <c r="E10" s="198">
        <v>840</v>
      </c>
      <c r="F10" s="199">
        <v>1523</v>
      </c>
      <c r="G10" s="177">
        <v>1223</v>
      </c>
      <c r="H10" s="199">
        <v>51869</v>
      </c>
      <c r="I10" s="198">
        <v>1344</v>
      </c>
      <c r="J10" s="199">
        <v>1785</v>
      </c>
      <c r="K10" s="177">
        <v>1509</v>
      </c>
      <c r="L10" s="199">
        <v>44340</v>
      </c>
      <c r="M10" s="198">
        <v>1365</v>
      </c>
      <c r="N10" s="199">
        <v>1838</v>
      </c>
      <c r="O10" s="177">
        <v>1608</v>
      </c>
      <c r="P10" s="199">
        <v>21804</v>
      </c>
      <c r="Q10" s="198">
        <v>1365</v>
      </c>
      <c r="R10" s="199">
        <v>1838</v>
      </c>
      <c r="S10" s="177">
        <v>1627</v>
      </c>
      <c r="T10" s="199">
        <v>15458</v>
      </c>
      <c r="U10" s="198">
        <v>1260</v>
      </c>
      <c r="V10" s="199">
        <v>1680</v>
      </c>
      <c r="W10" s="177">
        <v>1495</v>
      </c>
      <c r="X10" s="199">
        <v>32230</v>
      </c>
      <c r="Z10" s="158"/>
      <c r="AA10" s="158"/>
      <c r="AB10" s="158"/>
      <c r="AC10" s="158"/>
      <c r="AD10" s="158"/>
      <c r="AE10" s="158"/>
    </row>
    <row r="11" spans="2:31" ht="14.1" customHeight="1" x14ac:dyDescent="0.15">
      <c r="B11" s="193"/>
      <c r="C11" s="196">
        <v>23</v>
      </c>
      <c r="D11" s="142"/>
      <c r="E11" s="167">
        <v>1050</v>
      </c>
      <c r="F11" s="167">
        <v>1599.99</v>
      </c>
      <c r="G11" s="167">
        <v>1315.5678558179795</v>
      </c>
      <c r="H11" s="167">
        <v>33638.100000000006</v>
      </c>
      <c r="I11" s="167">
        <v>1365</v>
      </c>
      <c r="J11" s="167">
        <v>1837.5</v>
      </c>
      <c r="K11" s="167">
        <v>1646.496394832458</v>
      </c>
      <c r="L11" s="167">
        <v>35328.700000000004</v>
      </c>
      <c r="M11" s="167">
        <v>1365</v>
      </c>
      <c r="N11" s="167">
        <v>1890</v>
      </c>
      <c r="O11" s="167">
        <v>1693.9896778584389</v>
      </c>
      <c r="P11" s="167">
        <v>13603.499999999998</v>
      </c>
      <c r="Q11" s="167">
        <v>1365</v>
      </c>
      <c r="R11" s="167">
        <v>1890</v>
      </c>
      <c r="S11" s="167">
        <v>1726.423083852834</v>
      </c>
      <c r="T11" s="167">
        <v>11422.3</v>
      </c>
      <c r="U11" s="167">
        <v>1200</v>
      </c>
      <c r="V11" s="167">
        <v>1750</v>
      </c>
      <c r="W11" s="167">
        <v>1475.8815639460804</v>
      </c>
      <c r="X11" s="168">
        <v>20230.100000000006</v>
      </c>
      <c r="Z11" s="177"/>
      <c r="AA11" s="177"/>
      <c r="AB11" s="177"/>
      <c r="AC11" s="177"/>
      <c r="AD11" s="177"/>
      <c r="AE11" s="177"/>
    </row>
    <row r="12" spans="2:31" ht="14.1" customHeight="1" x14ac:dyDescent="0.15">
      <c r="B12" s="160" t="s">
        <v>152</v>
      </c>
      <c r="C12" s="150">
        <v>8</v>
      </c>
      <c r="D12" s="165" t="s">
        <v>153</v>
      </c>
      <c r="E12" s="199">
        <v>1050</v>
      </c>
      <c r="F12" s="199">
        <v>1500.03</v>
      </c>
      <c r="G12" s="199">
        <v>1361.1859850660539</v>
      </c>
      <c r="H12" s="199">
        <v>2444.9</v>
      </c>
      <c r="I12" s="199">
        <v>1365</v>
      </c>
      <c r="J12" s="199">
        <v>1837.5</v>
      </c>
      <c r="K12" s="199">
        <v>1620.6637728765845</v>
      </c>
      <c r="L12" s="199">
        <v>2132.4</v>
      </c>
      <c r="M12" s="199">
        <v>1365</v>
      </c>
      <c r="N12" s="199">
        <v>1837.5</v>
      </c>
      <c r="O12" s="199">
        <v>1651.3390660592258</v>
      </c>
      <c r="P12" s="199">
        <v>879.80000000000007</v>
      </c>
      <c r="Q12" s="199">
        <v>1365</v>
      </c>
      <c r="R12" s="199">
        <v>1890</v>
      </c>
      <c r="S12" s="199">
        <v>1719.5781990521327</v>
      </c>
      <c r="T12" s="199">
        <v>810.9</v>
      </c>
      <c r="U12" s="199">
        <v>1260</v>
      </c>
      <c r="V12" s="199">
        <v>1785</v>
      </c>
      <c r="W12" s="199">
        <v>1512.5520856201977</v>
      </c>
      <c r="X12" s="200">
        <v>1445.1</v>
      </c>
    </row>
    <row r="13" spans="2:31" ht="14.1" customHeight="1" x14ac:dyDescent="0.15">
      <c r="B13" s="160"/>
      <c r="C13" s="150">
        <v>9</v>
      </c>
      <c r="D13" s="165"/>
      <c r="E13" s="199">
        <v>1155</v>
      </c>
      <c r="F13" s="199">
        <v>1500.03</v>
      </c>
      <c r="G13" s="199">
        <v>1306.14874884152</v>
      </c>
      <c r="H13" s="199">
        <v>2270.6</v>
      </c>
      <c r="I13" s="199">
        <v>1470</v>
      </c>
      <c r="J13" s="199">
        <v>1837.5</v>
      </c>
      <c r="K13" s="199">
        <v>1670.9861504564058</v>
      </c>
      <c r="L13" s="199">
        <v>2373</v>
      </c>
      <c r="M13" s="199">
        <v>1470</v>
      </c>
      <c r="N13" s="199">
        <v>1837.5</v>
      </c>
      <c r="O13" s="199">
        <v>1678.8459119496856</v>
      </c>
      <c r="P13" s="199">
        <v>732.5</v>
      </c>
      <c r="Q13" s="199">
        <v>1470</v>
      </c>
      <c r="R13" s="199">
        <v>1837.5</v>
      </c>
      <c r="S13" s="199">
        <v>1683.0907604251843</v>
      </c>
      <c r="T13" s="199">
        <v>567.20000000000005</v>
      </c>
      <c r="U13" s="199">
        <v>1260</v>
      </c>
      <c r="V13" s="199">
        <v>1837.5</v>
      </c>
      <c r="W13" s="199">
        <v>1556.0758508537576</v>
      </c>
      <c r="X13" s="200">
        <v>1515.6</v>
      </c>
    </row>
    <row r="14" spans="2:31" ht="14.1" customHeight="1" x14ac:dyDescent="0.15">
      <c r="B14" s="160"/>
      <c r="C14" s="150">
        <v>10</v>
      </c>
      <c r="D14" s="165"/>
      <c r="E14" s="199">
        <v>1260</v>
      </c>
      <c r="F14" s="199">
        <v>1260</v>
      </c>
      <c r="G14" s="199">
        <v>1260</v>
      </c>
      <c r="H14" s="199">
        <v>2192.4</v>
      </c>
      <c r="I14" s="199">
        <v>1470</v>
      </c>
      <c r="J14" s="199">
        <v>1837.5</v>
      </c>
      <c r="K14" s="199">
        <v>1655.4286011656952</v>
      </c>
      <c r="L14" s="199">
        <v>1566.2</v>
      </c>
      <c r="M14" s="199">
        <v>1470</v>
      </c>
      <c r="N14" s="199">
        <v>1890</v>
      </c>
      <c r="O14" s="199">
        <v>1687.6301043219078</v>
      </c>
      <c r="P14" s="199">
        <v>877.7</v>
      </c>
      <c r="Q14" s="199">
        <v>1470</v>
      </c>
      <c r="R14" s="199">
        <v>1890</v>
      </c>
      <c r="S14" s="199">
        <v>1700.2950152594103</v>
      </c>
      <c r="T14" s="199">
        <v>568.70000000000005</v>
      </c>
      <c r="U14" s="199">
        <v>1365</v>
      </c>
      <c r="V14" s="199">
        <v>1785</v>
      </c>
      <c r="W14" s="199">
        <v>1542.0124859932769</v>
      </c>
      <c r="X14" s="200">
        <v>1475.7</v>
      </c>
    </row>
    <row r="15" spans="2:31" ht="14.1" customHeight="1" x14ac:dyDescent="0.15">
      <c r="B15" s="160"/>
      <c r="C15" s="150">
        <v>11</v>
      </c>
      <c r="D15" s="165"/>
      <c r="E15" s="199">
        <v>1155</v>
      </c>
      <c r="F15" s="199">
        <v>1365</v>
      </c>
      <c r="G15" s="199">
        <v>1197.2499032507737</v>
      </c>
      <c r="H15" s="199">
        <v>2382.4</v>
      </c>
      <c r="I15" s="199">
        <v>1417.5</v>
      </c>
      <c r="J15" s="199">
        <v>1837.5</v>
      </c>
      <c r="K15" s="199">
        <v>1629.4690394284203</v>
      </c>
      <c r="L15" s="199">
        <v>2862</v>
      </c>
      <c r="M15" s="199">
        <v>1470</v>
      </c>
      <c r="N15" s="199">
        <v>1890</v>
      </c>
      <c r="O15" s="199">
        <v>1721.2928411075084</v>
      </c>
      <c r="P15" s="199">
        <v>1729.2</v>
      </c>
      <c r="Q15" s="199">
        <v>1470</v>
      </c>
      <c r="R15" s="199">
        <v>1890</v>
      </c>
      <c r="S15" s="199">
        <v>1745.0671714704447</v>
      </c>
      <c r="T15" s="199">
        <v>1719.6</v>
      </c>
      <c r="U15" s="199">
        <v>1260</v>
      </c>
      <c r="V15" s="199">
        <v>1785</v>
      </c>
      <c r="W15" s="199">
        <v>1541.6808968352614</v>
      </c>
      <c r="X15" s="200">
        <v>2712.6</v>
      </c>
    </row>
    <row r="16" spans="2:31" ht="14.1" customHeight="1" x14ac:dyDescent="0.15">
      <c r="B16" s="160"/>
      <c r="C16" s="150">
        <v>12</v>
      </c>
      <c r="D16" s="165"/>
      <c r="E16" s="199">
        <v>945</v>
      </c>
      <c r="F16" s="199">
        <v>1260</v>
      </c>
      <c r="G16" s="199">
        <v>1122.7785176606833</v>
      </c>
      <c r="H16" s="199">
        <v>3621.4</v>
      </c>
      <c r="I16" s="199">
        <v>1365</v>
      </c>
      <c r="J16" s="199">
        <v>1837.5</v>
      </c>
      <c r="K16" s="199">
        <v>1598.6046673286994</v>
      </c>
      <c r="L16" s="199">
        <v>3330.1</v>
      </c>
      <c r="M16" s="199">
        <v>1470</v>
      </c>
      <c r="N16" s="199">
        <v>1890</v>
      </c>
      <c r="O16" s="199">
        <v>1699.5695652173913</v>
      </c>
      <c r="P16" s="199">
        <v>1409.6</v>
      </c>
      <c r="Q16" s="199">
        <v>1470</v>
      </c>
      <c r="R16" s="199">
        <v>1890</v>
      </c>
      <c r="S16" s="199">
        <v>1755.2078571428574</v>
      </c>
      <c r="T16" s="199">
        <v>1291.7</v>
      </c>
      <c r="U16" s="199">
        <v>1260</v>
      </c>
      <c r="V16" s="199">
        <v>1785</v>
      </c>
      <c r="W16" s="199">
        <v>1565.9295914039308</v>
      </c>
      <c r="X16" s="200">
        <v>2046.4</v>
      </c>
    </row>
    <row r="17" spans="2:24" ht="14.1" customHeight="1" x14ac:dyDescent="0.15">
      <c r="B17" s="160" t="s">
        <v>154</v>
      </c>
      <c r="C17" s="150">
        <v>1</v>
      </c>
      <c r="D17" s="165" t="s">
        <v>153</v>
      </c>
      <c r="E17" s="199">
        <v>997.5</v>
      </c>
      <c r="F17" s="199">
        <v>1260</v>
      </c>
      <c r="G17" s="199">
        <v>1103.2750468164795</v>
      </c>
      <c r="H17" s="199">
        <v>2782.8</v>
      </c>
      <c r="I17" s="199">
        <v>1365</v>
      </c>
      <c r="J17" s="199">
        <v>1785</v>
      </c>
      <c r="K17" s="199">
        <v>1606.9667768483541</v>
      </c>
      <c r="L17" s="199">
        <v>2929.8</v>
      </c>
      <c r="M17" s="199">
        <v>1470</v>
      </c>
      <c r="N17" s="199">
        <v>1890</v>
      </c>
      <c r="O17" s="199">
        <v>1671.4203675344563</v>
      </c>
      <c r="P17" s="199">
        <v>2045.2</v>
      </c>
      <c r="Q17" s="199">
        <v>1470</v>
      </c>
      <c r="R17" s="199">
        <v>1890</v>
      </c>
      <c r="S17" s="199">
        <v>1691.0139424503116</v>
      </c>
      <c r="T17" s="199">
        <v>2047.3000000000002</v>
      </c>
      <c r="U17" s="199">
        <v>1260</v>
      </c>
      <c r="V17" s="199">
        <v>1785</v>
      </c>
      <c r="W17" s="199">
        <v>1556.7964824120606</v>
      </c>
      <c r="X17" s="200">
        <v>1860.5</v>
      </c>
    </row>
    <row r="18" spans="2:24" ht="14.1" customHeight="1" x14ac:dyDescent="0.15">
      <c r="B18" s="160"/>
      <c r="C18" s="150">
        <v>2</v>
      </c>
      <c r="D18" s="165"/>
      <c r="E18" s="199">
        <v>840</v>
      </c>
      <c r="F18" s="199">
        <v>1260</v>
      </c>
      <c r="G18" s="199">
        <v>1063.1655755591926</v>
      </c>
      <c r="H18" s="199">
        <v>2060.8000000000002</v>
      </c>
      <c r="I18" s="199">
        <v>1365</v>
      </c>
      <c r="J18" s="199">
        <v>1785</v>
      </c>
      <c r="K18" s="199">
        <v>1575.8404212637911</v>
      </c>
      <c r="L18" s="199">
        <v>4491.1000000000004</v>
      </c>
      <c r="M18" s="199">
        <v>1365</v>
      </c>
      <c r="N18" s="199">
        <v>1890</v>
      </c>
      <c r="O18" s="199">
        <v>1641.4974792942023</v>
      </c>
      <c r="P18" s="199">
        <v>2214.8000000000002</v>
      </c>
      <c r="Q18" s="199">
        <v>1365</v>
      </c>
      <c r="R18" s="199">
        <v>1890</v>
      </c>
      <c r="S18" s="199">
        <v>1659.5860793544048</v>
      </c>
      <c r="T18" s="199">
        <v>1240.4000000000001</v>
      </c>
      <c r="U18" s="199">
        <v>1155</v>
      </c>
      <c r="V18" s="199">
        <v>1785</v>
      </c>
      <c r="W18" s="199">
        <v>1507.9626147468168</v>
      </c>
      <c r="X18" s="200">
        <v>1775.6999999999998</v>
      </c>
    </row>
    <row r="19" spans="2:24" ht="14.1" customHeight="1" x14ac:dyDescent="0.15">
      <c r="B19" s="160"/>
      <c r="C19" s="150">
        <v>3</v>
      </c>
      <c r="D19" s="165"/>
      <c r="E19" s="199">
        <v>840</v>
      </c>
      <c r="F19" s="199">
        <v>1260</v>
      </c>
      <c r="G19" s="199">
        <v>1096.2375439624855</v>
      </c>
      <c r="H19" s="199">
        <v>3401.7</v>
      </c>
      <c r="I19" s="199">
        <v>1260</v>
      </c>
      <c r="J19" s="199">
        <v>1837.5</v>
      </c>
      <c r="K19" s="199">
        <v>1519.1804709703608</v>
      </c>
      <c r="L19" s="199">
        <v>3384.3999999999996</v>
      </c>
      <c r="M19" s="199">
        <v>1365</v>
      </c>
      <c r="N19" s="199">
        <v>1890</v>
      </c>
      <c r="O19" s="199">
        <v>1601.5336747759284</v>
      </c>
      <c r="P19" s="199">
        <v>1609.9</v>
      </c>
      <c r="Q19" s="199">
        <v>1365</v>
      </c>
      <c r="R19" s="199">
        <v>1890</v>
      </c>
      <c r="S19" s="199">
        <v>1622.7791654422567</v>
      </c>
      <c r="T19" s="199">
        <v>1516.1</v>
      </c>
      <c r="U19" s="199">
        <v>1155</v>
      </c>
      <c r="V19" s="199">
        <v>1837.5</v>
      </c>
      <c r="W19" s="199">
        <v>1486.0074269286058</v>
      </c>
      <c r="X19" s="200">
        <v>1678.4</v>
      </c>
    </row>
    <row r="20" spans="2:24" ht="14.1" customHeight="1" x14ac:dyDescent="0.15">
      <c r="B20" s="160"/>
      <c r="C20" s="150">
        <v>4</v>
      </c>
      <c r="D20" s="165"/>
      <c r="E20" s="199">
        <v>1050</v>
      </c>
      <c r="F20" s="199">
        <v>1470</v>
      </c>
      <c r="G20" s="199">
        <v>1183.940199501247</v>
      </c>
      <c r="H20" s="199">
        <v>6510.7000000000007</v>
      </c>
      <c r="I20" s="199">
        <v>1365</v>
      </c>
      <c r="J20" s="199">
        <v>1785</v>
      </c>
      <c r="K20" s="199">
        <v>1548.4683663311582</v>
      </c>
      <c r="L20" s="199">
        <v>6049.4</v>
      </c>
      <c r="M20" s="199">
        <v>1365</v>
      </c>
      <c r="N20" s="199">
        <v>1785</v>
      </c>
      <c r="O20" s="199">
        <v>1533.225129844187</v>
      </c>
      <c r="P20" s="199">
        <v>3630.1</v>
      </c>
      <c r="Q20" s="199">
        <v>1365</v>
      </c>
      <c r="R20" s="199">
        <v>1890</v>
      </c>
      <c r="S20" s="199">
        <v>1599.1984847495266</v>
      </c>
      <c r="T20" s="199">
        <v>3049.8</v>
      </c>
      <c r="U20" s="199">
        <v>1155</v>
      </c>
      <c r="V20" s="199">
        <v>1785</v>
      </c>
      <c r="W20" s="199">
        <v>1449.9078132783038</v>
      </c>
      <c r="X20" s="200">
        <v>3725.6</v>
      </c>
    </row>
    <row r="21" spans="2:24" ht="14.1" customHeight="1" x14ac:dyDescent="0.15">
      <c r="B21" s="160"/>
      <c r="C21" s="150">
        <v>5</v>
      </c>
      <c r="D21" s="165"/>
      <c r="E21" s="199">
        <v>1155</v>
      </c>
      <c r="F21" s="199">
        <v>1470</v>
      </c>
      <c r="G21" s="200">
        <v>1246.9284534947719</v>
      </c>
      <c r="H21" s="199">
        <v>7924.5</v>
      </c>
      <c r="I21" s="199">
        <v>1365</v>
      </c>
      <c r="J21" s="199">
        <v>1785</v>
      </c>
      <c r="K21" s="199">
        <v>1578.920728821581</v>
      </c>
      <c r="L21" s="199">
        <v>5027.3999999999996</v>
      </c>
      <c r="M21" s="199">
        <v>1365</v>
      </c>
      <c r="N21" s="199">
        <v>1890</v>
      </c>
      <c r="O21" s="199">
        <v>1602.8520539152762</v>
      </c>
      <c r="P21" s="199">
        <v>2779.1</v>
      </c>
      <c r="Q21" s="199">
        <v>1575</v>
      </c>
      <c r="R21" s="199">
        <v>1890</v>
      </c>
      <c r="S21" s="199">
        <v>1699.2744755244755</v>
      </c>
      <c r="T21" s="199">
        <v>2522.5</v>
      </c>
      <c r="U21" s="199">
        <v>1260</v>
      </c>
      <c r="V21" s="199">
        <v>1680</v>
      </c>
      <c r="W21" s="199">
        <v>1460.3028217089548</v>
      </c>
      <c r="X21" s="200">
        <v>4047.7999999999997</v>
      </c>
    </row>
    <row r="22" spans="2:24" ht="14.1" customHeight="1" x14ac:dyDescent="0.15">
      <c r="B22" s="160"/>
      <c r="C22" s="150">
        <v>6</v>
      </c>
      <c r="D22" s="165"/>
      <c r="E22" s="199">
        <v>1260</v>
      </c>
      <c r="F22" s="199">
        <v>1501.5</v>
      </c>
      <c r="G22" s="199">
        <v>1356.441824088557</v>
      </c>
      <c r="H22" s="199">
        <v>6635.3</v>
      </c>
      <c r="I22" s="199">
        <v>1470</v>
      </c>
      <c r="J22" s="199">
        <v>1785</v>
      </c>
      <c r="K22" s="199">
        <v>1614.9714140862648</v>
      </c>
      <c r="L22" s="199">
        <v>5517.3</v>
      </c>
      <c r="M22" s="199">
        <v>1575</v>
      </c>
      <c r="N22" s="199">
        <v>1890</v>
      </c>
      <c r="O22" s="199">
        <v>1690.8722794289724</v>
      </c>
      <c r="P22" s="199">
        <v>2841.7</v>
      </c>
      <c r="Q22" s="199">
        <v>1575</v>
      </c>
      <c r="R22" s="199">
        <v>1890</v>
      </c>
      <c r="S22" s="199">
        <v>1723.2315429872842</v>
      </c>
      <c r="T22" s="199">
        <v>3092</v>
      </c>
      <c r="U22" s="199">
        <v>1365</v>
      </c>
      <c r="V22" s="199">
        <v>1680</v>
      </c>
      <c r="W22" s="199">
        <v>1520.6755622887779</v>
      </c>
      <c r="X22" s="200">
        <v>3194</v>
      </c>
    </row>
    <row r="23" spans="2:24" ht="14.1" customHeight="1" x14ac:dyDescent="0.15">
      <c r="B23" s="160"/>
      <c r="C23" s="150">
        <v>7</v>
      </c>
      <c r="D23" s="165"/>
      <c r="E23" s="177">
        <v>1365</v>
      </c>
      <c r="F23" s="200">
        <v>1575</v>
      </c>
      <c r="G23" s="199">
        <v>1474.9094447327454</v>
      </c>
      <c r="H23" s="199">
        <v>7337.6</v>
      </c>
      <c r="I23" s="199">
        <v>1365</v>
      </c>
      <c r="J23" s="199">
        <v>1680</v>
      </c>
      <c r="K23" s="199">
        <v>1551.2365735115434</v>
      </c>
      <c r="L23" s="199">
        <v>4629.1000000000004</v>
      </c>
      <c r="M23" s="199">
        <v>1575</v>
      </c>
      <c r="N23" s="199">
        <v>1785</v>
      </c>
      <c r="O23" s="199">
        <v>1647.6193866374592</v>
      </c>
      <c r="P23" s="199">
        <v>2811.2</v>
      </c>
      <c r="Q23" s="199">
        <v>1575</v>
      </c>
      <c r="R23" s="199">
        <v>1785</v>
      </c>
      <c r="S23" s="199">
        <v>1681.4728809954272</v>
      </c>
      <c r="T23" s="199">
        <v>2829.1</v>
      </c>
      <c r="U23" s="199">
        <v>1365</v>
      </c>
      <c r="V23" s="199">
        <v>1680</v>
      </c>
      <c r="W23" s="199">
        <v>1473.9309114927348</v>
      </c>
      <c r="X23" s="200">
        <v>4862</v>
      </c>
    </row>
    <row r="24" spans="2:24" ht="14.1" customHeight="1" x14ac:dyDescent="0.15">
      <c r="B24" s="153"/>
      <c r="C24" s="157">
        <v>8</v>
      </c>
      <c r="D24" s="166"/>
      <c r="E24" s="151">
        <v>1260</v>
      </c>
      <c r="F24" s="151">
        <v>1470</v>
      </c>
      <c r="G24" s="151">
        <v>1370.2939609236232</v>
      </c>
      <c r="H24" s="151">
        <v>7401</v>
      </c>
      <c r="I24" s="151">
        <v>1365</v>
      </c>
      <c r="J24" s="151">
        <v>1732.5</v>
      </c>
      <c r="K24" s="151">
        <v>1594.5601223475442</v>
      </c>
      <c r="L24" s="151">
        <v>4377.3999999999996</v>
      </c>
      <c r="M24" s="151">
        <v>1522.5</v>
      </c>
      <c r="N24" s="151">
        <v>1785</v>
      </c>
      <c r="O24" s="151">
        <v>1656.5683273686195</v>
      </c>
      <c r="P24" s="151">
        <v>2990</v>
      </c>
      <c r="Q24" s="151">
        <v>1575</v>
      </c>
      <c r="R24" s="151">
        <v>1890</v>
      </c>
      <c r="S24" s="151">
        <v>1703.8728050427737</v>
      </c>
      <c r="T24" s="151">
        <v>2679.3999999999996</v>
      </c>
      <c r="U24" s="180">
        <v>1260</v>
      </c>
      <c r="V24" s="142">
        <v>1680</v>
      </c>
      <c r="W24" s="151">
        <v>1493.5580661449128</v>
      </c>
      <c r="X24" s="142">
        <v>3816.3</v>
      </c>
    </row>
    <row r="25" spans="2:24" x14ac:dyDescent="0.15">
      <c r="B25" s="187"/>
      <c r="C25" s="204"/>
      <c r="D25" s="205"/>
      <c r="E25" s="198"/>
      <c r="F25" s="199"/>
      <c r="G25" s="177"/>
      <c r="H25" s="199"/>
      <c r="I25" s="198"/>
      <c r="J25" s="199"/>
      <c r="K25" s="177"/>
      <c r="L25" s="199"/>
      <c r="M25" s="198"/>
      <c r="N25" s="199"/>
      <c r="O25" s="177"/>
      <c r="P25" s="199"/>
      <c r="Q25" s="198"/>
      <c r="R25" s="199"/>
      <c r="S25" s="177"/>
      <c r="T25" s="199"/>
      <c r="U25" s="198"/>
      <c r="V25" s="199"/>
      <c r="W25" s="177"/>
      <c r="X25" s="199"/>
    </row>
    <row r="26" spans="2:24" x14ac:dyDescent="0.15">
      <c r="B26" s="187"/>
      <c r="C26" s="204"/>
      <c r="D26" s="205"/>
      <c r="E26" s="198"/>
      <c r="F26" s="199"/>
      <c r="G26" s="177"/>
      <c r="H26" s="199"/>
      <c r="I26" s="198"/>
      <c r="J26" s="199"/>
      <c r="K26" s="177"/>
      <c r="L26" s="199"/>
      <c r="M26" s="198"/>
      <c r="N26" s="199"/>
      <c r="O26" s="177"/>
      <c r="P26" s="199"/>
      <c r="Q26" s="198"/>
      <c r="R26" s="199"/>
      <c r="S26" s="177"/>
      <c r="T26" s="199"/>
      <c r="U26" s="198"/>
      <c r="V26" s="199"/>
      <c r="W26" s="177"/>
      <c r="X26" s="199"/>
    </row>
    <row r="27" spans="2:24" x14ac:dyDescent="0.15">
      <c r="B27" s="184" t="s">
        <v>124</v>
      </c>
      <c r="C27" s="204"/>
      <c r="D27" s="205"/>
      <c r="E27" s="198"/>
      <c r="F27" s="199"/>
      <c r="G27" s="177"/>
      <c r="H27" s="199"/>
      <c r="I27" s="198"/>
      <c r="J27" s="199"/>
      <c r="K27" s="177"/>
      <c r="L27" s="199"/>
      <c r="M27" s="198"/>
      <c r="N27" s="199"/>
      <c r="O27" s="177"/>
      <c r="P27" s="199"/>
      <c r="Q27" s="198"/>
      <c r="R27" s="199"/>
      <c r="S27" s="177"/>
      <c r="T27" s="199"/>
      <c r="U27" s="198"/>
      <c r="V27" s="199"/>
      <c r="W27" s="177"/>
      <c r="X27" s="199"/>
    </row>
    <row r="28" spans="2:24" x14ac:dyDescent="0.15">
      <c r="B28" s="642"/>
      <c r="C28" s="207"/>
      <c r="D28" s="208"/>
      <c r="E28" s="628"/>
      <c r="F28" s="629"/>
      <c r="G28" s="630"/>
      <c r="H28" s="199"/>
      <c r="I28" s="628"/>
      <c r="J28" s="629"/>
      <c r="K28" s="630"/>
      <c r="L28" s="199"/>
      <c r="M28" s="628"/>
      <c r="N28" s="629"/>
      <c r="O28" s="630"/>
      <c r="P28" s="199"/>
      <c r="Q28" s="628"/>
      <c r="R28" s="629"/>
      <c r="S28" s="630"/>
      <c r="T28" s="199"/>
      <c r="U28" s="628"/>
      <c r="V28" s="629"/>
      <c r="W28" s="630"/>
      <c r="X28" s="199"/>
    </row>
    <row r="29" spans="2:24" x14ac:dyDescent="0.15">
      <c r="B29" s="206" t="s">
        <v>125</v>
      </c>
      <c r="C29" s="207"/>
      <c r="D29" s="208"/>
      <c r="E29" s="198"/>
      <c r="F29" s="199"/>
      <c r="G29" s="177"/>
      <c r="H29" s="199"/>
      <c r="I29" s="198"/>
      <c r="J29" s="199"/>
      <c r="K29" s="177"/>
      <c r="L29" s="199"/>
      <c r="M29" s="198"/>
      <c r="N29" s="199"/>
      <c r="O29" s="177"/>
      <c r="P29" s="199"/>
      <c r="Q29" s="198"/>
      <c r="R29" s="199"/>
      <c r="S29" s="177"/>
      <c r="T29" s="199"/>
      <c r="U29" s="198"/>
      <c r="V29" s="199"/>
      <c r="W29" s="177"/>
      <c r="X29" s="199"/>
    </row>
    <row r="30" spans="2:24" x14ac:dyDescent="0.15">
      <c r="B30" s="642">
        <v>41127</v>
      </c>
      <c r="C30" s="207"/>
      <c r="D30" s="208">
        <v>41138</v>
      </c>
      <c r="E30" s="628">
        <v>1260</v>
      </c>
      <c r="F30" s="629">
        <v>1470</v>
      </c>
      <c r="G30" s="630">
        <v>1377.8116960813636</v>
      </c>
      <c r="H30" s="199">
        <v>4484.3</v>
      </c>
      <c r="I30" s="628">
        <v>1365</v>
      </c>
      <c r="J30" s="629">
        <v>1732.5</v>
      </c>
      <c r="K30" s="630">
        <v>1580.4573369565223</v>
      </c>
      <c r="L30" s="199">
        <v>2295.1</v>
      </c>
      <c r="M30" s="628">
        <v>1575</v>
      </c>
      <c r="N30" s="629">
        <v>1785</v>
      </c>
      <c r="O30" s="630">
        <v>1666.1911591355597</v>
      </c>
      <c r="P30" s="199">
        <v>1679.2</v>
      </c>
      <c r="Q30" s="628">
        <v>1575</v>
      </c>
      <c r="R30" s="629">
        <v>1785</v>
      </c>
      <c r="S30" s="630">
        <v>1690.2616156283002</v>
      </c>
      <c r="T30" s="199">
        <v>1650.3</v>
      </c>
      <c r="U30" s="628">
        <v>1260</v>
      </c>
      <c r="V30" s="629">
        <v>1680</v>
      </c>
      <c r="W30" s="630">
        <v>1483.0131318136769</v>
      </c>
      <c r="X30" s="199">
        <v>1819.5</v>
      </c>
    </row>
    <row r="31" spans="2:24" x14ac:dyDescent="0.15">
      <c r="B31" s="206" t="s">
        <v>126</v>
      </c>
      <c r="C31" s="207"/>
      <c r="D31" s="208"/>
      <c r="E31" s="198"/>
      <c r="F31" s="199"/>
      <c r="G31" s="177"/>
      <c r="H31" s="199"/>
      <c r="I31" s="198"/>
      <c r="J31" s="199"/>
      <c r="K31" s="177"/>
      <c r="L31" s="199"/>
      <c r="M31" s="198"/>
      <c r="N31" s="199"/>
      <c r="O31" s="177"/>
      <c r="P31" s="199"/>
      <c r="Q31" s="198"/>
      <c r="R31" s="199"/>
      <c r="S31" s="177"/>
      <c r="T31" s="199"/>
      <c r="U31" s="198"/>
      <c r="V31" s="199"/>
      <c r="W31" s="177"/>
      <c r="X31" s="199"/>
    </row>
    <row r="32" spans="2:24" x14ac:dyDescent="0.15">
      <c r="B32" s="642"/>
      <c r="C32" s="207"/>
      <c r="D32" s="208"/>
      <c r="E32" s="628"/>
      <c r="F32" s="629"/>
      <c r="G32" s="630"/>
      <c r="H32" s="199"/>
      <c r="I32" s="628"/>
      <c r="J32" s="629"/>
      <c r="K32" s="630"/>
      <c r="L32" s="199"/>
      <c r="M32" s="628"/>
      <c r="N32" s="629"/>
      <c r="O32" s="630"/>
      <c r="P32" s="199"/>
      <c r="Q32" s="628"/>
      <c r="R32" s="629"/>
      <c r="S32" s="630"/>
      <c r="T32" s="199"/>
      <c r="U32" s="628"/>
      <c r="V32" s="629"/>
      <c r="W32" s="630"/>
      <c r="X32" s="199"/>
    </row>
    <row r="33" spans="2:25" x14ac:dyDescent="0.15">
      <c r="B33" s="206" t="s">
        <v>127</v>
      </c>
      <c r="C33" s="207"/>
      <c r="D33" s="208"/>
      <c r="E33" s="198"/>
      <c r="F33" s="199"/>
      <c r="G33" s="177"/>
      <c r="H33" s="199"/>
      <c r="I33" s="198"/>
      <c r="J33" s="199"/>
      <c r="K33" s="177"/>
      <c r="L33" s="199"/>
      <c r="M33" s="198"/>
      <c r="N33" s="199"/>
      <c r="O33" s="177"/>
      <c r="P33" s="199"/>
      <c r="Q33" s="198"/>
      <c r="R33" s="199"/>
      <c r="S33" s="177"/>
      <c r="T33" s="199"/>
      <c r="U33" s="198"/>
      <c r="V33" s="199"/>
      <c r="W33" s="177"/>
      <c r="X33" s="199"/>
    </row>
    <row r="34" spans="2:25" ht="12" customHeight="1" x14ac:dyDescent="0.15">
      <c r="B34" s="642">
        <v>41141</v>
      </c>
      <c r="C34" s="207"/>
      <c r="D34" s="208">
        <v>41152</v>
      </c>
      <c r="E34" s="628">
        <v>1260</v>
      </c>
      <c r="F34" s="629">
        <v>1449</v>
      </c>
      <c r="G34" s="630">
        <v>1328.267558528428</v>
      </c>
      <c r="H34" s="199">
        <v>2916.7</v>
      </c>
      <c r="I34" s="628">
        <v>1470</v>
      </c>
      <c r="J34" s="629">
        <v>1732.5</v>
      </c>
      <c r="K34" s="630">
        <v>1628.0212765957449</v>
      </c>
      <c r="L34" s="199">
        <v>2082.3000000000002</v>
      </c>
      <c r="M34" s="628">
        <v>1522.5</v>
      </c>
      <c r="N34" s="629">
        <v>1785</v>
      </c>
      <c r="O34" s="630">
        <v>1647.7079413892914</v>
      </c>
      <c r="P34" s="199">
        <v>1310.8</v>
      </c>
      <c r="Q34" s="628">
        <v>1575</v>
      </c>
      <c r="R34" s="629">
        <v>1890</v>
      </c>
      <c r="S34" s="630">
        <v>1721.8064347826091</v>
      </c>
      <c r="T34" s="199">
        <v>1029.0999999999999</v>
      </c>
      <c r="U34" s="628">
        <v>1365</v>
      </c>
      <c r="V34" s="629">
        <v>1680</v>
      </c>
      <c r="W34" s="630">
        <v>1504.5100360267627</v>
      </c>
      <c r="X34" s="199">
        <v>1996.8</v>
      </c>
    </row>
    <row r="35" spans="2:25" ht="12" customHeight="1" x14ac:dyDescent="0.15">
      <c r="B35" s="206" t="s">
        <v>128</v>
      </c>
      <c r="C35" s="207"/>
      <c r="D35" s="208"/>
      <c r="E35" s="198"/>
      <c r="F35" s="199"/>
      <c r="G35" s="177"/>
      <c r="H35" s="199"/>
      <c r="I35" s="198"/>
      <c r="J35" s="199"/>
      <c r="K35" s="177"/>
      <c r="L35" s="199"/>
      <c r="M35" s="198"/>
      <c r="N35" s="199"/>
      <c r="O35" s="177"/>
      <c r="P35" s="199"/>
      <c r="Q35" s="198"/>
      <c r="R35" s="199"/>
      <c r="S35" s="177"/>
      <c r="T35" s="199"/>
      <c r="U35" s="198"/>
      <c r="V35" s="199"/>
      <c r="W35" s="177"/>
      <c r="X35" s="199"/>
    </row>
    <row r="36" spans="2:25" ht="12" customHeight="1" x14ac:dyDescent="0.15">
      <c r="B36" s="643"/>
      <c r="C36" s="218"/>
      <c r="D36" s="219"/>
      <c r="E36" s="637"/>
      <c r="F36" s="638"/>
      <c r="G36" s="639"/>
      <c r="H36" s="151"/>
      <c r="I36" s="637"/>
      <c r="J36" s="638"/>
      <c r="K36" s="639"/>
      <c r="L36" s="151"/>
      <c r="M36" s="637"/>
      <c r="N36" s="638"/>
      <c r="O36" s="639"/>
      <c r="P36" s="151"/>
      <c r="Q36" s="637"/>
      <c r="R36" s="638"/>
      <c r="S36" s="639"/>
      <c r="T36" s="151"/>
      <c r="U36" s="637"/>
      <c r="V36" s="638"/>
      <c r="W36" s="639"/>
      <c r="X36" s="151"/>
    </row>
    <row r="37" spans="2:25" ht="6" customHeight="1" x14ac:dyDescent="0.15">
      <c r="B37" s="185"/>
      <c r="C37" s="204"/>
      <c r="D37" s="204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</row>
    <row r="38" spans="2:25" ht="12.75" customHeight="1" x14ac:dyDescent="0.15">
      <c r="B38" s="179"/>
    </row>
    <row r="39" spans="2:25" ht="12.75" customHeight="1" x14ac:dyDescent="0.15">
      <c r="B39" s="220"/>
      <c r="X39" s="177"/>
      <c r="Y39" s="177"/>
    </row>
    <row r="40" spans="2:25" x14ac:dyDescent="0.15">
      <c r="B40" s="220"/>
      <c r="X40" s="177"/>
      <c r="Y40" s="177"/>
    </row>
    <row r="41" spans="2:25" x14ac:dyDescent="0.15">
      <c r="B41" s="220"/>
      <c r="X41" s="177"/>
      <c r="Y41" s="177"/>
    </row>
    <row r="42" spans="2:25" x14ac:dyDescent="0.15">
      <c r="X42" s="177"/>
      <c r="Y42" s="177"/>
    </row>
    <row r="43" spans="2:25" x14ac:dyDescent="0.15">
      <c r="X43" s="177"/>
      <c r="Y43" s="177"/>
    </row>
    <row r="44" spans="2:25" x14ac:dyDescent="0.15">
      <c r="X44" s="177"/>
      <c r="Y44" s="177"/>
    </row>
    <row r="45" spans="2:25" x14ac:dyDescent="0.15">
      <c r="X45" s="177"/>
      <c r="Y45" s="177"/>
    </row>
    <row r="46" spans="2:25" x14ac:dyDescent="0.15">
      <c r="X46" s="177"/>
      <c r="Y46" s="177"/>
    </row>
    <row r="47" spans="2:25" x14ac:dyDescent="0.15">
      <c r="X47" s="177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125" style="178" customWidth="1"/>
    <col min="2" max="2" width="5.625" style="178" customWidth="1"/>
    <col min="3" max="3" width="3.25" style="178" customWidth="1"/>
    <col min="4" max="7" width="5.875" style="178" customWidth="1"/>
    <col min="8" max="8" width="8.125" style="178" customWidth="1"/>
    <col min="9" max="11" width="5.875" style="178" customWidth="1"/>
    <col min="12" max="12" width="8.125" style="178" customWidth="1"/>
    <col min="13" max="15" width="5.875" style="178" customWidth="1"/>
    <col min="16" max="16" width="8.125" style="178" customWidth="1"/>
    <col min="17" max="19" width="5.875" style="178" customWidth="1"/>
    <col min="20" max="20" width="8.125" style="178" customWidth="1"/>
    <col min="21" max="23" width="5.875" style="178" customWidth="1"/>
    <col min="24" max="24" width="8.125" style="178" customWidth="1"/>
    <col min="25" max="16384" width="7.5" style="178"/>
  </cols>
  <sheetData>
    <row r="3" spans="2:19" x14ac:dyDescent="0.15">
      <c r="B3" s="178" t="s">
        <v>466</v>
      </c>
    </row>
    <row r="4" spans="2:19" x14ac:dyDescent="0.15">
      <c r="L4" s="179" t="s">
        <v>85</v>
      </c>
      <c r="O4" s="177"/>
      <c r="P4" s="177"/>
    </row>
    <row r="5" spans="2:19" ht="6" customHeight="1" x14ac:dyDescent="0.15"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N5" s="177"/>
      <c r="O5" s="177"/>
      <c r="P5" s="177"/>
    </row>
    <row r="6" spans="2:19" ht="13.5" x14ac:dyDescent="0.15">
      <c r="B6" s="181"/>
      <c r="C6" s="182" t="s">
        <v>86</v>
      </c>
      <c r="D6" s="183"/>
      <c r="E6" s="224" t="s">
        <v>140</v>
      </c>
      <c r="F6" s="225"/>
      <c r="G6" s="225"/>
      <c r="H6" s="226"/>
      <c r="I6" s="201" t="s">
        <v>142</v>
      </c>
      <c r="J6" s="202"/>
      <c r="K6" s="202"/>
      <c r="L6" s="203"/>
      <c r="N6" s="158"/>
      <c r="O6" s="158"/>
      <c r="P6" s="177"/>
      <c r="Q6" s="177"/>
      <c r="R6" s="177"/>
      <c r="S6" s="177"/>
    </row>
    <row r="7" spans="2:19" ht="13.5" x14ac:dyDescent="0.15">
      <c r="B7" s="184" t="s">
        <v>92</v>
      </c>
      <c r="C7" s="185"/>
      <c r="D7" s="186"/>
      <c r="E7" s="190" t="s">
        <v>93</v>
      </c>
      <c r="F7" s="188" t="s">
        <v>94</v>
      </c>
      <c r="G7" s="191" t="s">
        <v>95</v>
      </c>
      <c r="H7" s="188" t="s">
        <v>96</v>
      </c>
      <c r="I7" s="190" t="s">
        <v>93</v>
      </c>
      <c r="J7" s="188" t="s">
        <v>94</v>
      </c>
      <c r="K7" s="191" t="s">
        <v>95</v>
      </c>
      <c r="L7" s="188" t="s">
        <v>96</v>
      </c>
      <c r="N7" s="158"/>
      <c r="O7" s="158"/>
      <c r="P7" s="177"/>
      <c r="Q7" s="177"/>
      <c r="R7" s="177"/>
      <c r="S7" s="177"/>
    </row>
    <row r="8" spans="2:19" ht="13.5" x14ac:dyDescent="0.15">
      <c r="B8" s="193"/>
      <c r="C8" s="180"/>
      <c r="D8" s="180"/>
      <c r="E8" s="194"/>
      <c r="F8" s="195"/>
      <c r="G8" s="196" t="s">
        <v>97</v>
      </c>
      <c r="H8" s="195"/>
      <c r="I8" s="194"/>
      <c r="J8" s="195"/>
      <c r="K8" s="196" t="s">
        <v>97</v>
      </c>
      <c r="L8" s="195"/>
      <c r="N8" s="158"/>
      <c r="O8" s="158"/>
      <c r="P8" s="158"/>
      <c r="Q8" s="177"/>
      <c r="R8" s="177"/>
      <c r="S8" s="177"/>
    </row>
    <row r="9" spans="2:19" ht="14.1" customHeight="1" x14ac:dyDescent="0.15">
      <c r="B9" s="181" t="s">
        <v>0</v>
      </c>
      <c r="C9" s="191">
        <v>21</v>
      </c>
      <c r="D9" s="241" t="s">
        <v>1</v>
      </c>
      <c r="E9" s="181">
        <v>945</v>
      </c>
      <c r="F9" s="640">
        <v>1155</v>
      </c>
      <c r="G9" s="641">
        <v>1024</v>
      </c>
      <c r="H9" s="640">
        <v>29098</v>
      </c>
      <c r="I9" s="181">
        <v>1680</v>
      </c>
      <c r="J9" s="640">
        <v>2048</v>
      </c>
      <c r="K9" s="641">
        <v>1856</v>
      </c>
      <c r="L9" s="640">
        <v>371084</v>
      </c>
      <c r="N9" s="158"/>
      <c r="O9" s="158"/>
      <c r="P9" s="158"/>
      <c r="Q9" s="177"/>
      <c r="R9" s="177"/>
      <c r="S9" s="177"/>
    </row>
    <row r="10" spans="2:19" ht="14.1" customHeight="1" x14ac:dyDescent="0.15">
      <c r="B10" s="198"/>
      <c r="C10" s="189">
        <v>22</v>
      </c>
      <c r="D10" s="177"/>
      <c r="E10" s="198">
        <v>893</v>
      </c>
      <c r="F10" s="199">
        <v>1213</v>
      </c>
      <c r="G10" s="177">
        <v>1035</v>
      </c>
      <c r="H10" s="199">
        <v>33822</v>
      </c>
      <c r="I10" s="198">
        <v>1554</v>
      </c>
      <c r="J10" s="199">
        <v>2205</v>
      </c>
      <c r="K10" s="177">
        <v>1895</v>
      </c>
      <c r="L10" s="199">
        <v>444834</v>
      </c>
      <c r="N10" s="158"/>
      <c r="O10" s="158"/>
      <c r="P10" s="158"/>
      <c r="Q10" s="177"/>
      <c r="R10" s="177"/>
      <c r="S10" s="177"/>
    </row>
    <row r="11" spans="2:19" ht="14.1" customHeight="1" x14ac:dyDescent="0.15">
      <c r="B11" s="193"/>
      <c r="C11" s="196">
        <v>23</v>
      </c>
      <c r="D11" s="142"/>
      <c r="E11" s="167">
        <v>840</v>
      </c>
      <c r="F11" s="167">
        <v>1365</v>
      </c>
      <c r="G11" s="168">
        <v>1039.9188128574247</v>
      </c>
      <c r="H11" s="167">
        <v>29722.400000000005</v>
      </c>
      <c r="I11" s="167">
        <v>1393.3500000000001</v>
      </c>
      <c r="J11" s="167">
        <v>2205</v>
      </c>
      <c r="K11" s="168">
        <v>1948.525309752366</v>
      </c>
      <c r="L11" s="168">
        <v>282093.59999999998</v>
      </c>
      <c r="N11" s="177"/>
      <c r="O11" s="177"/>
      <c r="P11" s="177"/>
      <c r="Q11" s="177"/>
      <c r="R11" s="177"/>
      <c r="S11" s="177"/>
    </row>
    <row r="12" spans="2:19" ht="14.1" customHeight="1" x14ac:dyDescent="0.15">
      <c r="B12" s="160" t="s">
        <v>152</v>
      </c>
      <c r="C12" s="150">
        <v>8</v>
      </c>
      <c r="D12" s="165" t="s">
        <v>153</v>
      </c>
      <c r="E12" s="199">
        <v>840</v>
      </c>
      <c r="F12" s="199">
        <v>1212.75</v>
      </c>
      <c r="G12" s="199">
        <v>1034.846118127786</v>
      </c>
      <c r="H12" s="199">
        <v>2664.8999999999996</v>
      </c>
      <c r="I12" s="199">
        <v>1393.3500000000001</v>
      </c>
      <c r="J12" s="199">
        <v>2205</v>
      </c>
      <c r="K12" s="199">
        <v>1908.6414432815029</v>
      </c>
      <c r="L12" s="200">
        <v>18674.8</v>
      </c>
    </row>
    <row r="13" spans="2:19" ht="14.1" customHeight="1" x14ac:dyDescent="0.15">
      <c r="B13" s="160"/>
      <c r="C13" s="150">
        <v>9</v>
      </c>
      <c r="D13" s="165"/>
      <c r="E13" s="199">
        <v>840</v>
      </c>
      <c r="F13" s="199">
        <v>1260</v>
      </c>
      <c r="G13" s="199">
        <v>1026.2038687119332</v>
      </c>
      <c r="H13" s="199">
        <v>2219.6000000000004</v>
      </c>
      <c r="I13" s="199">
        <v>1627.5</v>
      </c>
      <c r="J13" s="199">
        <v>2205</v>
      </c>
      <c r="K13" s="199">
        <v>1911.6671863478352</v>
      </c>
      <c r="L13" s="200">
        <v>20445.199999999997</v>
      </c>
    </row>
    <row r="14" spans="2:19" ht="14.1" customHeight="1" x14ac:dyDescent="0.15">
      <c r="B14" s="160"/>
      <c r="C14" s="150">
        <v>10</v>
      </c>
      <c r="D14" s="165"/>
      <c r="E14" s="199">
        <v>840</v>
      </c>
      <c r="F14" s="199">
        <v>1312.5</v>
      </c>
      <c r="G14" s="199">
        <v>1020.9642259324437</v>
      </c>
      <c r="H14" s="199">
        <v>2679.5</v>
      </c>
      <c r="I14" s="199">
        <v>1575</v>
      </c>
      <c r="J14" s="199">
        <v>2205</v>
      </c>
      <c r="K14" s="199">
        <v>1902.5517212626564</v>
      </c>
      <c r="L14" s="200">
        <v>18882.099999999999</v>
      </c>
    </row>
    <row r="15" spans="2:19" ht="14.1" customHeight="1" x14ac:dyDescent="0.15">
      <c r="B15" s="160"/>
      <c r="C15" s="150">
        <v>11</v>
      </c>
      <c r="D15" s="165"/>
      <c r="E15" s="199">
        <v>892.5</v>
      </c>
      <c r="F15" s="199">
        <v>1365</v>
      </c>
      <c r="G15" s="199">
        <v>1039.5151576190956</v>
      </c>
      <c r="H15" s="199">
        <v>3127.1000000000004</v>
      </c>
      <c r="I15" s="199">
        <v>1680</v>
      </c>
      <c r="J15" s="199">
        <v>2047.5</v>
      </c>
      <c r="K15" s="199">
        <v>1895.3418503508951</v>
      </c>
      <c r="L15" s="200">
        <v>24838.1</v>
      </c>
    </row>
    <row r="16" spans="2:19" ht="14.1" customHeight="1" x14ac:dyDescent="0.15">
      <c r="B16" s="160"/>
      <c r="C16" s="150">
        <v>12</v>
      </c>
      <c r="D16" s="165"/>
      <c r="E16" s="199">
        <v>840</v>
      </c>
      <c r="F16" s="199">
        <v>1207.5</v>
      </c>
      <c r="G16" s="200">
        <v>1029.3161373232974</v>
      </c>
      <c r="H16" s="199">
        <v>3535.6</v>
      </c>
      <c r="I16" s="199">
        <v>1680</v>
      </c>
      <c r="J16" s="199">
        <v>2143.0500000000002</v>
      </c>
      <c r="K16" s="199">
        <v>1896.6354384730409</v>
      </c>
      <c r="L16" s="200">
        <v>30811.9</v>
      </c>
    </row>
    <row r="17" spans="2:12" ht="14.1" customHeight="1" x14ac:dyDescent="0.15">
      <c r="B17" s="160" t="s">
        <v>154</v>
      </c>
      <c r="C17" s="150">
        <v>1</v>
      </c>
      <c r="D17" s="165" t="s">
        <v>153</v>
      </c>
      <c r="E17" s="199">
        <v>840</v>
      </c>
      <c r="F17" s="199">
        <v>1155</v>
      </c>
      <c r="G17" s="200">
        <v>1033.9352546612099</v>
      </c>
      <c r="H17" s="199">
        <v>3218.7</v>
      </c>
      <c r="I17" s="199">
        <v>1709.4</v>
      </c>
      <c r="J17" s="200">
        <v>2100</v>
      </c>
      <c r="K17" s="199">
        <v>1849.6153378143472</v>
      </c>
      <c r="L17" s="199">
        <v>22949.5</v>
      </c>
    </row>
    <row r="18" spans="2:12" ht="14.1" customHeight="1" x14ac:dyDescent="0.15">
      <c r="B18" s="160"/>
      <c r="C18" s="150">
        <v>2</v>
      </c>
      <c r="D18" s="165"/>
      <c r="E18" s="199">
        <v>840</v>
      </c>
      <c r="F18" s="199">
        <v>1155</v>
      </c>
      <c r="G18" s="199">
        <v>1054.0530891898388</v>
      </c>
      <c r="H18" s="199">
        <v>3721.6000000000004</v>
      </c>
      <c r="I18" s="199">
        <v>1575</v>
      </c>
      <c r="J18" s="199">
        <v>1942.5</v>
      </c>
      <c r="K18" s="199">
        <v>1797.7073946599917</v>
      </c>
      <c r="L18" s="200">
        <v>19687.8</v>
      </c>
    </row>
    <row r="19" spans="2:12" ht="14.1" customHeight="1" x14ac:dyDescent="0.15">
      <c r="B19" s="160"/>
      <c r="C19" s="150">
        <v>3</v>
      </c>
      <c r="D19" s="165"/>
      <c r="E19" s="199">
        <v>840</v>
      </c>
      <c r="F19" s="199">
        <v>1155</v>
      </c>
      <c r="G19" s="199">
        <v>1020.2139568983154</v>
      </c>
      <c r="H19" s="199">
        <v>3586.3</v>
      </c>
      <c r="I19" s="199">
        <v>1522.5</v>
      </c>
      <c r="J19" s="199">
        <v>1942.5</v>
      </c>
      <c r="K19" s="199">
        <v>1797.3252662037037</v>
      </c>
      <c r="L19" s="200">
        <v>26952.2</v>
      </c>
    </row>
    <row r="20" spans="2:12" ht="14.1" customHeight="1" x14ac:dyDescent="0.15">
      <c r="B20" s="160"/>
      <c r="C20" s="150">
        <v>4</v>
      </c>
      <c r="D20" s="165"/>
      <c r="E20" s="199">
        <v>840</v>
      </c>
      <c r="F20" s="199">
        <v>1102.5</v>
      </c>
      <c r="G20" s="199">
        <v>1019.1409104135009</v>
      </c>
      <c r="H20" s="199">
        <v>3540.5</v>
      </c>
      <c r="I20" s="199">
        <v>1470</v>
      </c>
      <c r="J20" s="199">
        <v>1942.5</v>
      </c>
      <c r="K20" s="199">
        <v>1766.5174548345717</v>
      </c>
      <c r="L20" s="200">
        <v>33830.9</v>
      </c>
    </row>
    <row r="21" spans="2:12" ht="14.1" customHeight="1" x14ac:dyDescent="0.15">
      <c r="B21" s="160"/>
      <c r="C21" s="150">
        <v>5</v>
      </c>
      <c r="D21" s="165"/>
      <c r="E21" s="199">
        <v>840</v>
      </c>
      <c r="F21" s="199">
        <v>1102.5</v>
      </c>
      <c r="G21" s="199">
        <v>1002.5439856373431</v>
      </c>
      <c r="H21" s="199">
        <v>2769.1000000000004</v>
      </c>
      <c r="I21" s="199">
        <v>1470</v>
      </c>
      <c r="J21" s="199">
        <v>1995</v>
      </c>
      <c r="K21" s="199">
        <v>1799.8983577146009</v>
      </c>
      <c r="L21" s="200">
        <v>27843</v>
      </c>
    </row>
    <row r="22" spans="2:12" ht="14.1" customHeight="1" x14ac:dyDescent="0.15">
      <c r="B22" s="160"/>
      <c r="C22" s="150">
        <v>6</v>
      </c>
      <c r="D22" s="165"/>
      <c r="E22" s="199">
        <v>945</v>
      </c>
      <c r="F22" s="199">
        <v>1102.5</v>
      </c>
      <c r="G22" s="199">
        <v>1021.0071089108911</v>
      </c>
      <c r="H22" s="199">
        <v>3910.2</v>
      </c>
      <c r="I22" s="199">
        <v>1732.5</v>
      </c>
      <c r="J22" s="199">
        <v>1995</v>
      </c>
      <c r="K22" s="199">
        <v>1890.2486196644725</v>
      </c>
      <c r="L22" s="200">
        <v>22508.9</v>
      </c>
    </row>
    <row r="23" spans="2:12" ht="14.1" customHeight="1" x14ac:dyDescent="0.15">
      <c r="B23" s="160"/>
      <c r="C23" s="150">
        <v>7</v>
      </c>
      <c r="D23" s="165"/>
      <c r="E23" s="199">
        <v>840</v>
      </c>
      <c r="F23" s="199">
        <v>1155</v>
      </c>
      <c r="G23" s="199">
        <v>1002.2188615837011</v>
      </c>
      <c r="H23" s="199">
        <v>3375.7</v>
      </c>
      <c r="I23" s="199">
        <v>1680</v>
      </c>
      <c r="J23" s="199">
        <v>2047.5</v>
      </c>
      <c r="K23" s="199">
        <v>1898.5354061812895</v>
      </c>
      <c r="L23" s="200">
        <v>28680.800000000003</v>
      </c>
    </row>
    <row r="24" spans="2:12" ht="14.1" customHeight="1" x14ac:dyDescent="0.15">
      <c r="B24" s="153"/>
      <c r="C24" s="157">
        <v>8</v>
      </c>
      <c r="D24" s="166"/>
      <c r="E24" s="151">
        <v>840</v>
      </c>
      <c r="F24" s="151">
        <v>1102.5</v>
      </c>
      <c r="G24" s="151">
        <v>981.24598013714808</v>
      </c>
      <c r="H24" s="151">
        <v>2911.9</v>
      </c>
      <c r="I24" s="151">
        <v>1680</v>
      </c>
      <c r="J24" s="151">
        <v>1995</v>
      </c>
      <c r="K24" s="151">
        <v>1863.0122428499747</v>
      </c>
      <c r="L24" s="142">
        <v>23360.400000000001</v>
      </c>
    </row>
    <row r="25" spans="2:12" x14ac:dyDescent="0.15">
      <c r="B25" s="187"/>
      <c r="C25" s="204"/>
      <c r="D25" s="205"/>
      <c r="E25" s="198"/>
      <c r="F25" s="199"/>
      <c r="G25" s="177"/>
      <c r="H25" s="199"/>
      <c r="I25" s="198"/>
      <c r="J25" s="199"/>
      <c r="K25" s="177"/>
      <c r="L25" s="199"/>
    </row>
    <row r="26" spans="2:12" x14ac:dyDescent="0.15">
      <c r="B26" s="187"/>
      <c r="C26" s="204"/>
      <c r="D26" s="205"/>
      <c r="E26" s="198"/>
      <c r="F26" s="199"/>
      <c r="G26" s="177"/>
      <c r="H26" s="199"/>
      <c r="I26" s="198"/>
      <c r="J26" s="199"/>
      <c r="K26" s="177"/>
      <c r="L26" s="199"/>
    </row>
    <row r="27" spans="2:12" x14ac:dyDescent="0.15">
      <c r="B27" s="184" t="s">
        <v>124</v>
      </c>
      <c r="C27" s="204"/>
      <c r="D27" s="205"/>
      <c r="E27" s="198"/>
      <c r="F27" s="199"/>
      <c r="G27" s="177"/>
      <c r="H27" s="199"/>
      <c r="I27" s="198"/>
      <c r="J27" s="199"/>
      <c r="K27" s="177"/>
      <c r="L27" s="199"/>
    </row>
    <row r="28" spans="2:12" x14ac:dyDescent="0.15">
      <c r="B28" s="642"/>
      <c r="C28" s="207"/>
      <c r="D28" s="208"/>
      <c r="E28" s="628"/>
      <c r="F28" s="629"/>
      <c r="G28" s="630"/>
      <c r="H28" s="199"/>
      <c r="I28" s="628"/>
      <c r="J28" s="629"/>
      <c r="K28" s="630"/>
      <c r="L28" s="199"/>
    </row>
    <row r="29" spans="2:12" x14ac:dyDescent="0.15">
      <c r="B29" s="206" t="s">
        <v>125</v>
      </c>
      <c r="C29" s="207"/>
      <c r="D29" s="208"/>
      <c r="E29" s="198"/>
      <c r="F29" s="199"/>
      <c r="G29" s="177"/>
      <c r="H29" s="199"/>
      <c r="I29" s="198"/>
      <c r="J29" s="199"/>
      <c r="K29" s="177"/>
      <c r="L29" s="199"/>
    </row>
    <row r="30" spans="2:12" x14ac:dyDescent="0.15">
      <c r="B30" s="642">
        <v>41127</v>
      </c>
      <c r="C30" s="207"/>
      <c r="D30" s="208">
        <v>41138</v>
      </c>
      <c r="E30" s="628">
        <v>840</v>
      </c>
      <c r="F30" s="629">
        <v>1102.5</v>
      </c>
      <c r="G30" s="630">
        <v>967.59583381822438</v>
      </c>
      <c r="H30" s="199">
        <v>1094.4000000000001</v>
      </c>
      <c r="I30" s="628">
        <v>1680</v>
      </c>
      <c r="J30" s="629">
        <v>1890</v>
      </c>
      <c r="K30" s="630">
        <v>1836.0205852028298</v>
      </c>
      <c r="L30" s="199">
        <v>11246.4</v>
      </c>
    </row>
    <row r="31" spans="2:12" x14ac:dyDescent="0.15">
      <c r="B31" s="206" t="s">
        <v>126</v>
      </c>
      <c r="C31" s="207"/>
      <c r="D31" s="208"/>
      <c r="E31" s="198"/>
      <c r="F31" s="199"/>
      <c r="G31" s="177"/>
      <c r="H31" s="199"/>
      <c r="I31" s="198"/>
      <c r="J31" s="199"/>
      <c r="K31" s="177"/>
      <c r="L31" s="199"/>
    </row>
    <row r="32" spans="2:12" x14ac:dyDescent="0.15">
      <c r="B32" s="642"/>
      <c r="C32" s="207"/>
      <c r="D32" s="208"/>
      <c r="E32" s="628"/>
      <c r="F32" s="629"/>
      <c r="G32" s="630"/>
      <c r="H32" s="199"/>
      <c r="I32" s="628"/>
      <c r="J32" s="629"/>
      <c r="K32" s="630"/>
      <c r="L32" s="199"/>
    </row>
    <row r="33" spans="2:20" x14ac:dyDescent="0.15">
      <c r="B33" s="206" t="s">
        <v>127</v>
      </c>
      <c r="C33" s="207"/>
      <c r="D33" s="208"/>
      <c r="E33" s="198"/>
      <c r="F33" s="199"/>
      <c r="G33" s="177"/>
      <c r="H33" s="199"/>
      <c r="I33" s="198"/>
      <c r="J33" s="199"/>
      <c r="K33" s="177"/>
      <c r="L33" s="199"/>
    </row>
    <row r="34" spans="2:20" ht="12" customHeight="1" x14ac:dyDescent="0.15">
      <c r="B34" s="642">
        <v>41141</v>
      </c>
      <c r="C34" s="207"/>
      <c r="D34" s="208">
        <v>41152</v>
      </c>
      <c r="E34" s="628">
        <v>840</v>
      </c>
      <c r="F34" s="629">
        <v>1102.5</v>
      </c>
      <c r="G34" s="630">
        <v>988.23577259996387</v>
      </c>
      <c r="H34" s="199">
        <v>1817.5</v>
      </c>
      <c r="I34" s="628">
        <v>1680</v>
      </c>
      <c r="J34" s="629">
        <v>1995</v>
      </c>
      <c r="K34" s="630">
        <v>1875.345235387764</v>
      </c>
      <c r="L34" s="199">
        <v>12114</v>
      </c>
    </row>
    <row r="35" spans="2:20" ht="12" customHeight="1" x14ac:dyDescent="0.15">
      <c r="B35" s="206" t="s">
        <v>128</v>
      </c>
      <c r="C35" s="207"/>
      <c r="D35" s="208"/>
      <c r="E35" s="198"/>
      <c r="F35" s="199"/>
      <c r="G35" s="177"/>
      <c r="H35" s="199"/>
      <c r="I35" s="198"/>
      <c r="J35" s="199"/>
      <c r="K35" s="177"/>
      <c r="L35" s="199"/>
    </row>
    <row r="36" spans="2:20" ht="12" customHeight="1" x14ac:dyDescent="0.15">
      <c r="B36" s="643"/>
      <c r="C36" s="218"/>
      <c r="D36" s="219"/>
      <c r="E36" s="637"/>
      <c r="F36" s="638"/>
      <c r="G36" s="639"/>
      <c r="H36" s="151"/>
      <c r="I36" s="637"/>
      <c r="J36" s="638"/>
      <c r="K36" s="639"/>
      <c r="L36" s="151"/>
    </row>
    <row r="37" spans="2:20" ht="6" customHeight="1" x14ac:dyDescent="0.15">
      <c r="B37" s="185"/>
      <c r="C37" s="204"/>
      <c r="D37" s="204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</row>
    <row r="38" spans="2:20" ht="12.75" customHeight="1" x14ac:dyDescent="0.15">
      <c r="B38" s="179"/>
      <c r="L38" s="177"/>
    </row>
    <row r="39" spans="2:20" ht="12.75" customHeight="1" x14ac:dyDescent="0.15">
      <c r="B39" s="220"/>
      <c r="L39" s="177"/>
    </row>
    <row r="40" spans="2:20" x14ac:dyDescent="0.15">
      <c r="B40" s="220"/>
      <c r="L40" s="177"/>
    </row>
    <row r="41" spans="2:20" x14ac:dyDescent="0.15">
      <c r="B41" s="2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36" customWidth="1"/>
    <col min="2" max="2" width="4.125" style="136" customWidth="1"/>
    <col min="3" max="3" width="3.125" style="136" customWidth="1"/>
    <col min="4" max="4" width="2.625" style="136" customWidth="1"/>
    <col min="5" max="7" width="7.625" style="136" customWidth="1"/>
    <col min="8" max="8" width="9.125" style="136" customWidth="1"/>
    <col min="9" max="11" width="7.625" style="136" customWidth="1"/>
    <col min="12" max="12" width="9.125" style="136" customWidth="1"/>
    <col min="13" max="15" width="7.625" style="136" customWidth="1"/>
    <col min="16" max="16" width="9.125" style="136" customWidth="1"/>
    <col min="17" max="19" width="7.625" style="136" customWidth="1"/>
    <col min="20" max="20" width="9.125" style="136" customWidth="1"/>
    <col min="21" max="16384" width="7.5" style="136"/>
  </cols>
  <sheetData>
    <row r="2" spans="2:16" x14ac:dyDescent="0.15">
      <c r="B2" s="136" t="s">
        <v>468</v>
      </c>
    </row>
    <row r="3" spans="2:16" x14ac:dyDescent="0.15">
      <c r="L3" s="137" t="s">
        <v>167</v>
      </c>
    </row>
    <row r="4" spans="2:16" ht="6" customHeight="1" x14ac:dyDescent="0.15"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35"/>
    </row>
    <row r="5" spans="2:16" ht="15" customHeight="1" x14ac:dyDescent="0.15">
      <c r="B5" s="160"/>
      <c r="C5" s="139" t="s">
        <v>168</v>
      </c>
      <c r="D5" s="140"/>
      <c r="E5" s="714">
        <v>3</v>
      </c>
      <c r="F5" s="715"/>
      <c r="G5" s="715"/>
      <c r="H5" s="716"/>
      <c r="I5" s="714">
        <v>2</v>
      </c>
      <c r="J5" s="715"/>
      <c r="K5" s="715"/>
      <c r="L5" s="716"/>
      <c r="M5" s="714">
        <v>3</v>
      </c>
      <c r="N5" s="715"/>
      <c r="O5" s="715"/>
      <c r="P5" s="716"/>
    </row>
    <row r="6" spans="2:16" ht="15" customHeight="1" x14ac:dyDescent="0.15">
      <c r="B6" s="160"/>
      <c r="C6" s="155" t="s">
        <v>169</v>
      </c>
      <c r="D6" s="170"/>
      <c r="E6" s="714" t="s">
        <v>170</v>
      </c>
      <c r="F6" s="715"/>
      <c r="G6" s="715"/>
      <c r="H6" s="716"/>
      <c r="I6" s="714" t="s">
        <v>171</v>
      </c>
      <c r="J6" s="715"/>
      <c r="K6" s="715"/>
      <c r="L6" s="716"/>
      <c r="M6" s="714" t="s">
        <v>172</v>
      </c>
      <c r="N6" s="715"/>
      <c r="O6" s="715"/>
      <c r="P6" s="716"/>
    </row>
    <row r="7" spans="2:16" ht="15" customHeight="1" x14ac:dyDescent="0.15">
      <c r="B7" s="153" t="s">
        <v>92</v>
      </c>
      <c r="C7" s="154"/>
      <c r="D7" s="166"/>
      <c r="E7" s="139" t="s">
        <v>136</v>
      </c>
      <c r="F7" s="264" t="s">
        <v>94</v>
      </c>
      <c r="G7" s="141" t="s">
        <v>174</v>
      </c>
      <c r="H7" s="264" t="s">
        <v>175</v>
      </c>
      <c r="I7" s="139" t="s">
        <v>136</v>
      </c>
      <c r="J7" s="264" t="s">
        <v>94</v>
      </c>
      <c r="K7" s="141" t="s">
        <v>174</v>
      </c>
      <c r="L7" s="264" t="s">
        <v>96</v>
      </c>
      <c r="M7" s="139" t="s">
        <v>136</v>
      </c>
      <c r="N7" s="264" t="s">
        <v>94</v>
      </c>
      <c r="O7" s="141" t="s">
        <v>174</v>
      </c>
      <c r="P7" s="264" t="s">
        <v>96</v>
      </c>
    </row>
    <row r="8" spans="2:16" ht="15" customHeight="1" x14ac:dyDescent="0.15">
      <c r="B8" s="160"/>
      <c r="C8" s="189"/>
      <c r="D8" s="178"/>
      <c r="E8" s="160"/>
      <c r="F8" s="161"/>
      <c r="G8" s="135"/>
      <c r="H8" s="161"/>
      <c r="I8" s="162"/>
      <c r="J8" s="163"/>
      <c r="K8" s="164"/>
      <c r="L8" s="161"/>
      <c r="M8" s="162"/>
      <c r="N8" s="163"/>
      <c r="O8" s="164"/>
      <c r="P8" s="161"/>
    </row>
    <row r="9" spans="2:16" ht="15" customHeight="1" x14ac:dyDescent="0.15">
      <c r="B9" s="198"/>
      <c r="C9" s="189"/>
      <c r="D9" s="178"/>
      <c r="E9" s="160"/>
      <c r="F9" s="161"/>
      <c r="G9" s="135"/>
      <c r="H9" s="161"/>
      <c r="I9" s="160"/>
      <c r="J9" s="161"/>
      <c r="K9" s="135"/>
      <c r="L9" s="161"/>
      <c r="M9" s="160"/>
      <c r="N9" s="161"/>
      <c r="O9" s="135"/>
      <c r="P9" s="161"/>
    </row>
    <row r="10" spans="2:16" ht="15" customHeight="1" x14ac:dyDescent="0.15">
      <c r="B10" s="160" t="s">
        <v>0</v>
      </c>
      <c r="C10" s="189">
        <v>20</v>
      </c>
      <c r="D10" s="178" t="s">
        <v>1</v>
      </c>
      <c r="E10" s="160">
        <v>2100</v>
      </c>
      <c r="F10" s="161">
        <v>2783</v>
      </c>
      <c r="G10" s="135">
        <v>2546</v>
      </c>
      <c r="H10" s="161">
        <v>108620</v>
      </c>
      <c r="I10" s="162">
        <v>1296</v>
      </c>
      <c r="J10" s="163">
        <v>1470</v>
      </c>
      <c r="K10" s="164">
        <v>1407</v>
      </c>
      <c r="L10" s="161">
        <v>34627</v>
      </c>
      <c r="M10" s="162"/>
      <c r="N10" s="163"/>
      <c r="O10" s="164"/>
      <c r="P10" s="161"/>
    </row>
    <row r="11" spans="2:16" ht="15" customHeight="1" x14ac:dyDescent="0.15">
      <c r="B11" s="198"/>
      <c r="C11" s="189">
        <v>21</v>
      </c>
      <c r="D11" s="178"/>
      <c r="E11" s="160">
        <v>1785</v>
      </c>
      <c r="F11" s="161">
        <v>2625</v>
      </c>
      <c r="G11" s="135">
        <v>2255</v>
      </c>
      <c r="H11" s="161">
        <v>1075905</v>
      </c>
      <c r="I11" s="160">
        <v>1208</v>
      </c>
      <c r="J11" s="161">
        <v>1470</v>
      </c>
      <c r="K11" s="135">
        <v>1344</v>
      </c>
      <c r="L11" s="161">
        <v>684291</v>
      </c>
      <c r="M11" s="160">
        <v>1680</v>
      </c>
      <c r="N11" s="161">
        <v>2048</v>
      </c>
      <c r="O11" s="135">
        <v>1856</v>
      </c>
      <c r="P11" s="161">
        <v>371084</v>
      </c>
    </row>
    <row r="12" spans="2:16" ht="15" customHeight="1" x14ac:dyDescent="0.15">
      <c r="B12" s="198"/>
      <c r="C12" s="189">
        <v>22</v>
      </c>
      <c r="D12" s="177"/>
      <c r="E12" s="160">
        <v>1995</v>
      </c>
      <c r="F12" s="161">
        <v>2478</v>
      </c>
      <c r="G12" s="161">
        <v>2233</v>
      </c>
      <c r="H12" s="161">
        <v>930207</v>
      </c>
      <c r="I12" s="162">
        <v>1050</v>
      </c>
      <c r="J12" s="163">
        <v>1418</v>
      </c>
      <c r="K12" s="177">
        <v>1253</v>
      </c>
      <c r="L12" s="163">
        <v>569474</v>
      </c>
      <c r="M12" s="162">
        <v>1554</v>
      </c>
      <c r="N12" s="163">
        <v>2205</v>
      </c>
      <c r="O12" s="177">
        <v>1895</v>
      </c>
      <c r="P12" s="163">
        <v>444833</v>
      </c>
    </row>
    <row r="13" spans="2:16" ht="15" customHeight="1" x14ac:dyDescent="0.15">
      <c r="B13" s="193"/>
      <c r="C13" s="196">
        <v>24</v>
      </c>
      <c r="D13" s="142"/>
      <c r="E13" s="169">
        <v>1680</v>
      </c>
      <c r="F13" s="169">
        <v>2625</v>
      </c>
      <c r="G13" s="169">
        <v>2314</v>
      </c>
      <c r="H13" s="169">
        <v>1062672</v>
      </c>
      <c r="I13" s="175">
        <v>893</v>
      </c>
      <c r="J13" s="175">
        <v>1449</v>
      </c>
      <c r="K13" s="151">
        <v>1220</v>
      </c>
      <c r="L13" s="175">
        <v>530581</v>
      </c>
      <c r="M13" s="175">
        <v>1393</v>
      </c>
      <c r="N13" s="175">
        <v>2205</v>
      </c>
      <c r="O13" s="151">
        <v>1945</v>
      </c>
      <c r="P13" s="508">
        <v>291610</v>
      </c>
    </row>
    <row r="14" spans="2:16" ht="15" customHeight="1" x14ac:dyDescent="0.15">
      <c r="B14" s="160" t="s">
        <v>176</v>
      </c>
      <c r="C14" s="135">
        <v>11</v>
      </c>
      <c r="D14" s="165" t="s">
        <v>116</v>
      </c>
      <c r="E14" s="165">
        <v>2100</v>
      </c>
      <c r="F14" s="161">
        <v>2415</v>
      </c>
      <c r="G14" s="161">
        <v>2237</v>
      </c>
      <c r="H14" s="161">
        <v>80743</v>
      </c>
      <c r="I14" s="199">
        <v>1134</v>
      </c>
      <c r="J14" s="199">
        <v>1344</v>
      </c>
      <c r="K14" s="199">
        <v>1245</v>
      </c>
      <c r="L14" s="199">
        <v>71679</v>
      </c>
      <c r="M14" s="199">
        <v>1785</v>
      </c>
      <c r="N14" s="199">
        <v>1995</v>
      </c>
      <c r="O14" s="199">
        <v>1893</v>
      </c>
      <c r="P14" s="200">
        <v>33060</v>
      </c>
    </row>
    <row r="15" spans="2:16" ht="15" customHeight="1" x14ac:dyDescent="0.15">
      <c r="B15" s="160"/>
      <c r="C15" s="135">
        <v>12</v>
      </c>
      <c r="D15" s="165"/>
      <c r="E15" s="161">
        <v>2205</v>
      </c>
      <c r="F15" s="161">
        <v>2467.5</v>
      </c>
      <c r="G15" s="165">
        <v>2330.3920855559354</v>
      </c>
      <c r="H15" s="161">
        <v>131431</v>
      </c>
      <c r="I15" s="199">
        <v>1173.7950000000001</v>
      </c>
      <c r="J15" s="199">
        <v>1344</v>
      </c>
      <c r="K15" s="199">
        <v>1256.4181005883136</v>
      </c>
      <c r="L15" s="199">
        <v>43339</v>
      </c>
      <c r="M15" s="199">
        <v>1890</v>
      </c>
      <c r="N15" s="199">
        <v>2205</v>
      </c>
      <c r="O15" s="199">
        <v>2023.9523790108863</v>
      </c>
      <c r="P15" s="200">
        <v>51651</v>
      </c>
    </row>
    <row r="16" spans="2:16" ht="15" customHeight="1" x14ac:dyDescent="0.15">
      <c r="B16" s="160" t="s">
        <v>98</v>
      </c>
      <c r="C16" s="135">
        <v>1</v>
      </c>
      <c r="D16" s="165" t="s">
        <v>116</v>
      </c>
      <c r="E16" s="161">
        <v>2152.5</v>
      </c>
      <c r="F16" s="161">
        <v>2467.5</v>
      </c>
      <c r="G16" s="161">
        <v>2285.303659095372</v>
      </c>
      <c r="H16" s="161">
        <v>74057</v>
      </c>
      <c r="I16" s="199">
        <v>1154.79</v>
      </c>
      <c r="J16" s="199">
        <v>1333.5</v>
      </c>
      <c r="K16" s="199">
        <v>1242.9881570255736</v>
      </c>
      <c r="L16" s="199">
        <v>61972</v>
      </c>
      <c r="M16" s="199">
        <v>1785</v>
      </c>
      <c r="N16" s="199">
        <v>2152.5</v>
      </c>
      <c r="O16" s="199">
        <v>1999.1749972246894</v>
      </c>
      <c r="P16" s="200">
        <v>26117.5</v>
      </c>
    </row>
    <row r="17" spans="2:20" ht="15" customHeight="1" x14ac:dyDescent="0.15">
      <c r="B17" s="160"/>
      <c r="C17" s="135">
        <v>2</v>
      </c>
      <c r="D17" s="165"/>
      <c r="E17" s="161">
        <v>2205</v>
      </c>
      <c r="F17" s="161">
        <v>2520</v>
      </c>
      <c r="G17" s="161">
        <v>2377.248088001837</v>
      </c>
      <c r="H17" s="161">
        <v>81572.399999999994</v>
      </c>
      <c r="I17" s="199">
        <v>1134</v>
      </c>
      <c r="J17" s="199">
        <v>1312.5</v>
      </c>
      <c r="K17" s="199">
        <v>1232.6641353832379</v>
      </c>
      <c r="L17" s="199">
        <v>53636.899999999994</v>
      </c>
      <c r="M17" s="199">
        <v>1785</v>
      </c>
      <c r="N17" s="199">
        <v>2100</v>
      </c>
      <c r="O17" s="199">
        <v>1934.3886824807089</v>
      </c>
      <c r="P17" s="200">
        <v>31167.200000000001</v>
      </c>
    </row>
    <row r="18" spans="2:20" ht="15" customHeight="1" x14ac:dyDescent="0.15">
      <c r="B18" s="160"/>
      <c r="C18" s="135">
        <v>3</v>
      </c>
      <c r="D18" s="165"/>
      <c r="E18" s="161">
        <v>2205</v>
      </c>
      <c r="F18" s="161">
        <v>2520</v>
      </c>
      <c r="G18" s="161">
        <v>2361.778773735738</v>
      </c>
      <c r="H18" s="161">
        <v>92744.999999999985</v>
      </c>
      <c r="I18" s="199">
        <v>1102.5</v>
      </c>
      <c r="J18" s="199">
        <v>1365</v>
      </c>
      <c r="K18" s="199">
        <v>1220.4700107584724</v>
      </c>
      <c r="L18" s="199">
        <v>46111.199999999997</v>
      </c>
      <c r="M18" s="199">
        <v>1785</v>
      </c>
      <c r="N18" s="199">
        <v>2136.33</v>
      </c>
      <c r="O18" s="199">
        <v>1958.4772257071461</v>
      </c>
      <c r="P18" s="200">
        <v>27081.7</v>
      </c>
    </row>
    <row r="19" spans="2:20" ht="15" customHeight="1" x14ac:dyDescent="0.15">
      <c r="B19" s="160"/>
      <c r="C19" s="135">
        <v>4</v>
      </c>
      <c r="D19" s="165"/>
      <c r="E19" s="161">
        <v>2205</v>
      </c>
      <c r="F19" s="161">
        <v>2415</v>
      </c>
      <c r="G19" s="161">
        <v>2337.0084257073709</v>
      </c>
      <c r="H19" s="165">
        <v>76620.700000000012</v>
      </c>
      <c r="I19" s="199">
        <v>1102.5</v>
      </c>
      <c r="J19" s="199">
        <v>1333.5</v>
      </c>
      <c r="K19" s="199">
        <v>1223.8134446282836</v>
      </c>
      <c r="L19" s="200">
        <v>45361.4</v>
      </c>
      <c r="M19" s="199">
        <v>1816.5</v>
      </c>
      <c r="N19" s="199">
        <v>2152.5</v>
      </c>
      <c r="O19" s="199">
        <v>1981.9461112987667</v>
      </c>
      <c r="P19" s="200">
        <v>29469.8</v>
      </c>
    </row>
    <row r="20" spans="2:20" ht="15" customHeight="1" x14ac:dyDescent="0.15">
      <c r="B20" s="160"/>
      <c r="C20" s="135">
        <v>5</v>
      </c>
      <c r="D20" s="165"/>
      <c r="E20" s="161">
        <v>2186.1</v>
      </c>
      <c r="F20" s="161">
        <v>2415</v>
      </c>
      <c r="G20" s="161">
        <v>2323.0808728810848</v>
      </c>
      <c r="H20" s="165">
        <v>74448.2</v>
      </c>
      <c r="I20" s="199">
        <v>1102.5</v>
      </c>
      <c r="J20" s="199">
        <v>1312.5</v>
      </c>
      <c r="K20" s="199">
        <v>1231.0641003608866</v>
      </c>
      <c r="L20" s="199">
        <v>53462.399999999994</v>
      </c>
      <c r="M20" s="199">
        <v>1837.5</v>
      </c>
      <c r="N20" s="200">
        <v>2161.7400000000002</v>
      </c>
      <c r="O20" s="199">
        <v>1997.869175131076</v>
      </c>
      <c r="P20" s="200">
        <v>31128.799999999999</v>
      </c>
    </row>
    <row r="21" spans="2:20" ht="15" customHeight="1" x14ac:dyDescent="0.15">
      <c r="B21" s="160"/>
      <c r="C21" s="135">
        <v>6</v>
      </c>
      <c r="D21" s="165"/>
      <c r="E21" s="161">
        <v>2100</v>
      </c>
      <c r="F21" s="161">
        <v>2436</v>
      </c>
      <c r="G21" s="161">
        <v>2285.8599262289099</v>
      </c>
      <c r="H21" s="165">
        <v>73472.600000000006</v>
      </c>
      <c r="I21" s="199">
        <v>1050</v>
      </c>
      <c r="J21" s="199">
        <v>1333.5</v>
      </c>
      <c r="K21" s="199">
        <v>1222.478144573779</v>
      </c>
      <c r="L21" s="200">
        <v>35383</v>
      </c>
      <c r="M21" s="199">
        <v>1837.5</v>
      </c>
      <c r="N21" s="199">
        <v>2152.5</v>
      </c>
      <c r="O21" s="199">
        <v>1998.9497178126544</v>
      </c>
      <c r="P21" s="200">
        <v>18936</v>
      </c>
    </row>
    <row r="22" spans="2:20" ht="15" customHeight="1" x14ac:dyDescent="0.15">
      <c r="B22" s="160"/>
      <c r="C22" s="135">
        <v>7</v>
      </c>
      <c r="D22" s="165"/>
      <c r="E22" s="161">
        <v>2047.5</v>
      </c>
      <c r="F22" s="161">
        <v>2417.1</v>
      </c>
      <c r="G22" s="161">
        <v>2236.8905462342937</v>
      </c>
      <c r="H22" s="165">
        <v>62260.899999999994</v>
      </c>
      <c r="I22" s="199">
        <v>1034.355</v>
      </c>
      <c r="J22" s="199">
        <v>1344</v>
      </c>
      <c r="K22" s="199">
        <v>1211.8994647229656</v>
      </c>
      <c r="L22" s="200">
        <v>42324</v>
      </c>
      <c r="M22" s="199">
        <v>1575</v>
      </c>
      <c r="N22" s="199">
        <v>2205</v>
      </c>
      <c r="O22" s="199">
        <v>1930.3724202939657</v>
      </c>
      <c r="P22" s="200">
        <v>14057.3</v>
      </c>
    </row>
    <row r="23" spans="2:20" ht="15" customHeight="1" x14ac:dyDescent="0.15">
      <c r="B23" s="160"/>
      <c r="C23" s="135">
        <v>8</v>
      </c>
      <c r="D23" s="165"/>
      <c r="E23" s="161">
        <v>1680</v>
      </c>
      <c r="F23" s="161">
        <v>2415</v>
      </c>
      <c r="G23" s="161">
        <v>2142.5299550281466</v>
      </c>
      <c r="H23" s="165">
        <v>97226</v>
      </c>
      <c r="I23" s="199">
        <v>997.5</v>
      </c>
      <c r="J23" s="199">
        <v>1449</v>
      </c>
      <c r="K23" s="199">
        <v>1208.789323086985</v>
      </c>
      <c r="L23" s="200">
        <v>41109.399999999994</v>
      </c>
      <c r="M23" s="199">
        <v>1393.3500000000001</v>
      </c>
      <c r="N23" s="199">
        <v>2205</v>
      </c>
      <c r="O23" s="199">
        <v>1908.6414432815029</v>
      </c>
      <c r="P23" s="200">
        <v>18674.8</v>
      </c>
    </row>
    <row r="24" spans="2:20" ht="15" customHeight="1" x14ac:dyDescent="0.15">
      <c r="B24" s="160"/>
      <c r="C24" s="135">
        <v>9</v>
      </c>
      <c r="D24" s="165"/>
      <c r="E24" s="161">
        <v>1785</v>
      </c>
      <c r="F24" s="161">
        <v>2415</v>
      </c>
      <c r="G24" s="161">
        <v>2168.5872877358497</v>
      </c>
      <c r="H24" s="161">
        <v>80953.600000000006</v>
      </c>
      <c r="I24" s="199">
        <v>1029</v>
      </c>
      <c r="J24" s="199">
        <v>1300.635</v>
      </c>
      <c r="K24" s="199">
        <v>1231.1224864989083</v>
      </c>
      <c r="L24" s="199">
        <v>34932.800000000003</v>
      </c>
      <c r="M24" s="199">
        <v>1627.5</v>
      </c>
      <c r="N24" s="199">
        <v>2205</v>
      </c>
      <c r="O24" s="199">
        <v>1911.6671863478352</v>
      </c>
      <c r="P24" s="200">
        <v>20445.199999999997</v>
      </c>
    </row>
    <row r="25" spans="2:20" ht="15" customHeight="1" x14ac:dyDescent="0.15">
      <c r="B25" s="160"/>
      <c r="C25" s="135">
        <v>10</v>
      </c>
      <c r="D25" s="165"/>
      <c r="E25" s="161">
        <v>1995</v>
      </c>
      <c r="F25" s="161">
        <v>2520</v>
      </c>
      <c r="G25" s="161">
        <v>2302.4664608046965</v>
      </c>
      <c r="H25" s="161">
        <v>70728</v>
      </c>
      <c r="I25" s="199">
        <v>1118.25</v>
      </c>
      <c r="J25" s="199">
        <v>1277.8500000000001</v>
      </c>
      <c r="K25" s="199">
        <v>1204.5184691546078</v>
      </c>
      <c r="L25" s="199">
        <v>31605</v>
      </c>
      <c r="M25" s="199">
        <v>1575</v>
      </c>
      <c r="N25" s="199">
        <v>2205</v>
      </c>
      <c r="O25" s="199">
        <v>1902.5517212626564</v>
      </c>
      <c r="P25" s="200">
        <v>18882.099999999999</v>
      </c>
    </row>
    <row r="26" spans="2:20" ht="15" customHeight="1" x14ac:dyDescent="0.15">
      <c r="B26" s="160"/>
      <c r="C26" s="135">
        <v>11</v>
      </c>
      <c r="D26" s="165"/>
      <c r="E26" s="161">
        <v>2100</v>
      </c>
      <c r="F26" s="161">
        <v>2520</v>
      </c>
      <c r="G26" s="161">
        <v>2367.8001403601347</v>
      </c>
      <c r="H26" s="161">
        <v>131866.99999999997</v>
      </c>
      <c r="I26" s="199">
        <v>892.5</v>
      </c>
      <c r="J26" s="199">
        <v>1365</v>
      </c>
      <c r="K26" s="199">
        <v>1195.9950304760862</v>
      </c>
      <c r="L26" s="199">
        <v>43929.1</v>
      </c>
      <c r="M26" s="199">
        <v>1680</v>
      </c>
      <c r="N26" s="199">
        <v>2047.5</v>
      </c>
      <c r="O26" s="199">
        <v>1895.3418503508951</v>
      </c>
      <c r="P26" s="200">
        <v>24838.1</v>
      </c>
    </row>
    <row r="27" spans="2:20" ht="15" customHeight="1" x14ac:dyDescent="0.15">
      <c r="B27" s="644"/>
      <c r="C27" s="428">
        <v>12</v>
      </c>
      <c r="D27" s="165"/>
      <c r="E27" s="161">
        <v>2205</v>
      </c>
      <c r="F27" s="161">
        <v>2625</v>
      </c>
      <c r="G27" s="161">
        <v>2459.4610537183157</v>
      </c>
      <c r="H27" s="161">
        <v>146720.29999999999</v>
      </c>
      <c r="I27" s="199">
        <v>1050</v>
      </c>
      <c r="J27" s="199">
        <v>1365</v>
      </c>
      <c r="K27" s="199">
        <v>1220.9516648124604</v>
      </c>
      <c r="L27" s="199">
        <v>40753.799999999996</v>
      </c>
      <c r="M27" s="199">
        <v>1680</v>
      </c>
      <c r="N27" s="199">
        <v>2143.0500000000002</v>
      </c>
      <c r="O27" s="199">
        <v>1896.6354384730409</v>
      </c>
      <c r="P27" s="200">
        <v>30811.9</v>
      </c>
    </row>
    <row r="28" spans="2:20" ht="15" customHeight="1" x14ac:dyDescent="0.15">
      <c r="B28" s="160" t="s">
        <v>100</v>
      </c>
      <c r="C28" s="135">
        <v>1</v>
      </c>
      <c r="D28" s="165" t="s">
        <v>116</v>
      </c>
      <c r="E28" s="161">
        <v>1785</v>
      </c>
      <c r="F28" s="161">
        <v>2625</v>
      </c>
      <c r="G28" s="161">
        <v>2379.2945223757888</v>
      </c>
      <c r="H28" s="161">
        <v>89090.7</v>
      </c>
      <c r="I28" s="199">
        <v>1050</v>
      </c>
      <c r="J28" s="199">
        <v>1263.78</v>
      </c>
      <c r="K28" s="199">
        <v>1179.9739496795632</v>
      </c>
      <c r="L28" s="199">
        <v>38427</v>
      </c>
      <c r="M28" s="199">
        <v>1709.4</v>
      </c>
      <c r="N28" s="199">
        <v>2100</v>
      </c>
      <c r="O28" s="199">
        <v>1849.6153378143472</v>
      </c>
      <c r="P28" s="200">
        <v>22949.5</v>
      </c>
    </row>
    <row r="29" spans="2:20" ht="15" customHeight="1" x14ac:dyDescent="0.15">
      <c r="B29" s="644"/>
      <c r="C29" s="428">
        <v>2</v>
      </c>
      <c r="D29" s="165"/>
      <c r="E29" s="161">
        <v>1785</v>
      </c>
      <c r="F29" s="161">
        <v>2625</v>
      </c>
      <c r="G29" s="165">
        <v>2298.7828551887978</v>
      </c>
      <c r="H29" s="161">
        <v>104853.2</v>
      </c>
      <c r="I29" s="199">
        <v>882</v>
      </c>
      <c r="J29" s="199">
        <v>1260</v>
      </c>
      <c r="K29" s="199">
        <v>1129.7806633291616</v>
      </c>
      <c r="L29" s="199">
        <v>38607.5</v>
      </c>
      <c r="M29" s="199">
        <v>1575</v>
      </c>
      <c r="N29" s="199">
        <v>1942.5</v>
      </c>
      <c r="O29" s="199">
        <v>1797.7073946599917</v>
      </c>
      <c r="P29" s="200">
        <v>19687.8</v>
      </c>
    </row>
    <row r="30" spans="2:20" ht="15" customHeight="1" x14ac:dyDescent="0.15">
      <c r="B30" s="644"/>
      <c r="C30" s="428">
        <v>3</v>
      </c>
      <c r="D30" s="165"/>
      <c r="E30" s="161">
        <v>1680</v>
      </c>
      <c r="F30" s="161">
        <v>2520</v>
      </c>
      <c r="G30" s="161">
        <v>2241.0034875496917</v>
      </c>
      <c r="H30" s="161">
        <v>85947.3</v>
      </c>
      <c r="I30" s="199">
        <v>882</v>
      </c>
      <c r="J30" s="199">
        <v>1260</v>
      </c>
      <c r="K30" s="199">
        <v>1143.3343511450382</v>
      </c>
      <c r="L30" s="199">
        <v>38638.6</v>
      </c>
      <c r="M30" s="199">
        <v>1522.5</v>
      </c>
      <c r="N30" s="199">
        <v>1942.5</v>
      </c>
      <c r="O30" s="199">
        <v>1797.3252662037037</v>
      </c>
      <c r="P30" s="200">
        <v>26952.2</v>
      </c>
    </row>
    <row r="31" spans="2:20" ht="14.25" customHeight="1" x14ac:dyDescent="0.15">
      <c r="B31" s="644"/>
      <c r="C31" s="428">
        <v>4</v>
      </c>
      <c r="D31" s="165"/>
      <c r="E31" s="161">
        <v>1680</v>
      </c>
      <c r="F31" s="161">
        <v>2520</v>
      </c>
      <c r="G31" s="161">
        <v>2266.5333592936431</v>
      </c>
      <c r="H31" s="161">
        <v>102372.9</v>
      </c>
      <c r="I31" s="199">
        <v>1050</v>
      </c>
      <c r="J31" s="199">
        <v>1223.04</v>
      </c>
      <c r="K31" s="199">
        <v>1107.8473945409428</v>
      </c>
      <c r="L31" s="199">
        <v>58681.9</v>
      </c>
      <c r="M31" s="199">
        <v>1470</v>
      </c>
      <c r="N31" s="199">
        <v>1942.5</v>
      </c>
      <c r="O31" s="199">
        <v>1766.5174548345717</v>
      </c>
      <c r="P31" s="200">
        <v>33830.9</v>
      </c>
      <c r="Q31" s="160"/>
      <c r="R31" s="135"/>
      <c r="S31" s="135"/>
      <c r="T31" s="135"/>
    </row>
    <row r="32" spans="2:20" ht="14.25" customHeight="1" x14ac:dyDescent="0.15">
      <c r="B32" s="644"/>
      <c r="C32" s="428">
        <v>5</v>
      </c>
      <c r="D32" s="165"/>
      <c r="E32" s="161">
        <v>1680</v>
      </c>
      <c r="F32" s="161">
        <v>2520</v>
      </c>
      <c r="G32" s="161">
        <v>2284.803636513846</v>
      </c>
      <c r="H32" s="161">
        <v>139000.70000000001</v>
      </c>
      <c r="I32" s="199">
        <v>945</v>
      </c>
      <c r="J32" s="200">
        <v>1207.5</v>
      </c>
      <c r="K32" s="199">
        <v>1064.9343441888257</v>
      </c>
      <c r="L32" s="199">
        <v>62811.400000000009</v>
      </c>
      <c r="M32" s="199">
        <v>1470</v>
      </c>
      <c r="N32" s="199">
        <v>1995</v>
      </c>
      <c r="O32" s="199">
        <v>1799.8983577146009</v>
      </c>
      <c r="P32" s="200">
        <v>27843</v>
      </c>
      <c r="Q32" s="135"/>
      <c r="R32" s="135"/>
      <c r="S32" s="135"/>
      <c r="T32" s="135"/>
    </row>
    <row r="33" spans="2:20" ht="14.25" customHeight="1" x14ac:dyDescent="0.15">
      <c r="B33" s="644"/>
      <c r="C33" s="428">
        <v>6</v>
      </c>
      <c r="D33" s="165"/>
      <c r="E33" s="161">
        <v>2100</v>
      </c>
      <c r="F33" s="161">
        <v>2520</v>
      </c>
      <c r="G33" s="161">
        <v>2326.4219203724597</v>
      </c>
      <c r="H33" s="161">
        <v>84336.200000000012</v>
      </c>
      <c r="I33" s="199">
        <v>892.5</v>
      </c>
      <c r="J33" s="199">
        <v>1260</v>
      </c>
      <c r="K33" s="199">
        <v>1128.0414939526433</v>
      </c>
      <c r="L33" s="199">
        <v>56527.5</v>
      </c>
      <c r="M33" s="199">
        <v>1732.5</v>
      </c>
      <c r="N33" s="199">
        <v>1995</v>
      </c>
      <c r="O33" s="199">
        <v>1890.2486196644725</v>
      </c>
      <c r="P33" s="200">
        <v>22508.9</v>
      </c>
      <c r="Q33" s="135"/>
      <c r="R33" s="135"/>
      <c r="S33" s="135"/>
      <c r="T33" s="135"/>
    </row>
    <row r="34" spans="2:20" ht="14.25" customHeight="1" x14ac:dyDescent="0.15">
      <c r="B34" s="644"/>
      <c r="C34" s="428">
        <v>7</v>
      </c>
      <c r="D34" s="165"/>
      <c r="E34" s="161">
        <v>2152.5</v>
      </c>
      <c r="F34" s="161">
        <v>2415</v>
      </c>
      <c r="G34" s="161">
        <v>2305.0809531375953</v>
      </c>
      <c r="H34" s="161">
        <v>92175.3</v>
      </c>
      <c r="I34" s="199">
        <v>1071</v>
      </c>
      <c r="J34" s="199">
        <v>1365</v>
      </c>
      <c r="K34" s="199">
        <v>1175.8063589281041</v>
      </c>
      <c r="L34" s="199">
        <v>69847.399999999994</v>
      </c>
      <c r="M34" s="199">
        <v>1680</v>
      </c>
      <c r="N34" s="199">
        <v>2047.5</v>
      </c>
      <c r="O34" s="199">
        <v>1898.5354061812895</v>
      </c>
      <c r="P34" s="200">
        <v>28680.800000000003</v>
      </c>
      <c r="Q34" s="135"/>
      <c r="R34" s="135"/>
      <c r="S34" s="135"/>
      <c r="T34" s="135"/>
    </row>
    <row r="35" spans="2:20" ht="12.75" customHeight="1" x14ac:dyDescent="0.15">
      <c r="B35" s="645"/>
      <c r="C35" s="415">
        <v>8</v>
      </c>
      <c r="D35" s="166"/>
      <c r="E35" s="169">
        <v>2047.5</v>
      </c>
      <c r="F35" s="169">
        <v>2415</v>
      </c>
      <c r="G35" s="169">
        <v>2277.3991384086071</v>
      </c>
      <c r="H35" s="169">
        <v>147040.1</v>
      </c>
      <c r="I35" s="151">
        <v>1071</v>
      </c>
      <c r="J35" s="151">
        <v>1312.5</v>
      </c>
      <c r="K35" s="151">
        <v>1168.0246019450096</v>
      </c>
      <c r="L35" s="151">
        <v>47714.5</v>
      </c>
      <c r="M35" s="151">
        <v>1680</v>
      </c>
      <c r="N35" s="151">
        <v>1995</v>
      </c>
      <c r="O35" s="151">
        <v>1863.0122428499747</v>
      </c>
      <c r="P35" s="142">
        <v>23360.400000000001</v>
      </c>
      <c r="Q35" s="135"/>
      <c r="R35" s="135"/>
      <c r="S35" s="135"/>
      <c r="T35" s="135"/>
    </row>
    <row r="36" spans="2:20" ht="12.75" customHeight="1" x14ac:dyDescent="0.15">
      <c r="B36" s="276" t="s">
        <v>106</v>
      </c>
      <c r="C36" s="277" t="s">
        <v>109</v>
      </c>
    </row>
    <row r="37" spans="2:20" ht="12.75" customHeight="1" x14ac:dyDescent="0.15">
      <c r="B37" s="278" t="s">
        <v>108</v>
      </c>
      <c r="C37" s="136" t="s">
        <v>469</v>
      </c>
    </row>
    <row r="38" spans="2:20" x14ac:dyDescent="0.15">
      <c r="B38" s="278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</row>
    <row r="39" spans="2:20" x14ac:dyDescent="0.15">
      <c r="E39" s="135"/>
      <c r="F39" s="135"/>
      <c r="G39" s="135"/>
      <c r="H39" s="135"/>
      <c r="I39" s="177"/>
      <c r="J39" s="177"/>
      <c r="K39" s="177"/>
      <c r="L39" s="177"/>
      <c r="M39" s="177"/>
      <c r="N39" s="177"/>
      <c r="O39" s="177"/>
      <c r="P39" s="177"/>
    </row>
  </sheetData>
  <mergeCells count="6">
    <mergeCell ref="E5:H5"/>
    <mergeCell ref="I5:L5"/>
    <mergeCell ref="M5:P5"/>
    <mergeCell ref="E6:H6"/>
    <mergeCell ref="I6:L6"/>
    <mergeCell ref="M6:P6"/>
  </mergeCells>
  <phoneticPr fontId="6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9"/>
  <sheetViews>
    <sheetView zoomScale="75" workbookViewId="0">
      <selection activeCell="E1" sqref="E1"/>
    </sheetView>
  </sheetViews>
  <sheetFormatPr defaultColWidth="7.5" defaultRowHeight="12" x14ac:dyDescent="0.15"/>
  <cols>
    <col min="1" max="1" width="0.5" style="136" customWidth="1"/>
    <col min="2" max="2" width="3.75" style="136" customWidth="1"/>
    <col min="3" max="3" width="7.875" style="136" customWidth="1"/>
    <col min="4" max="4" width="2.25" style="136" customWidth="1"/>
    <col min="5" max="5" width="6.625" style="136" customWidth="1"/>
    <col min="6" max="7" width="7.625" style="136" customWidth="1"/>
    <col min="8" max="8" width="9.125" style="136" customWidth="1"/>
    <col min="9" max="9" width="6.75" style="136" customWidth="1"/>
    <col min="10" max="11" width="7.625" style="136" customWidth="1"/>
    <col min="12" max="12" width="9.125" style="136" customWidth="1"/>
    <col min="13" max="13" width="6.25" style="136" customWidth="1"/>
    <col min="14" max="15" width="7.625" style="136" customWidth="1"/>
    <col min="16" max="16" width="9.125" style="136" customWidth="1"/>
    <col min="17" max="17" width="6.625" style="136" customWidth="1"/>
    <col min="18" max="19" width="7.5" style="136"/>
    <col min="20" max="20" width="9.375" style="136" customWidth="1"/>
    <col min="21" max="21" width="7.5" style="136"/>
    <col min="22" max="22" width="10.375" style="136" customWidth="1"/>
    <col min="23" max="16384" width="7.5" style="136"/>
  </cols>
  <sheetData>
    <row r="1" spans="2:37" x14ac:dyDescent="0.15">
      <c r="B1" s="136" t="s">
        <v>210</v>
      </c>
    </row>
    <row r="2" spans="2:37" x14ac:dyDescent="0.15">
      <c r="B2" s="136" t="s">
        <v>211</v>
      </c>
    </row>
    <row r="3" spans="2:37" x14ac:dyDescent="0.15">
      <c r="T3" s="137" t="s">
        <v>167</v>
      </c>
      <c r="V3" s="135"/>
      <c r="W3" s="135"/>
      <c r="X3" s="135"/>
      <c r="Y3" s="135"/>
      <c r="Z3" s="135"/>
    </row>
    <row r="4" spans="2:37" ht="6" customHeight="1" x14ac:dyDescent="0.15">
      <c r="V4" s="135"/>
      <c r="W4" s="135"/>
      <c r="X4" s="135"/>
      <c r="Y4" s="135"/>
      <c r="Z4" s="135"/>
    </row>
    <row r="5" spans="2:37" ht="12.75" customHeight="1" x14ac:dyDescent="0.15">
      <c r="B5" s="138"/>
      <c r="C5" s="714" t="s">
        <v>86</v>
      </c>
      <c r="D5" s="716"/>
      <c r="E5" s="727" t="s">
        <v>212</v>
      </c>
      <c r="F5" s="728"/>
      <c r="G5" s="728"/>
      <c r="H5" s="729"/>
      <c r="I5" s="727" t="s">
        <v>213</v>
      </c>
      <c r="J5" s="728"/>
      <c r="K5" s="728"/>
      <c r="L5" s="729"/>
      <c r="M5" s="727" t="s">
        <v>214</v>
      </c>
      <c r="N5" s="728"/>
      <c r="O5" s="728"/>
      <c r="P5" s="729"/>
      <c r="Q5" s="730" t="s">
        <v>215</v>
      </c>
      <c r="R5" s="731"/>
      <c r="S5" s="731"/>
      <c r="T5" s="732"/>
      <c r="V5" s="646"/>
      <c r="W5" s="158"/>
      <c r="X5" s="158"/>
      <c r="Y5" s="158"/>
      <c r="Z5" s="158"/>
    </row>
    <row r="6" spans="2:37" ht="13.5" x14ac:dyDescent="0.15">
      <c r="B6" s="153" t="s">
        <v>216</v>
      </c>
      <c r="C6" s="154"/>
      <c r="D6" s="154"/>
      <c r="E6" s="139" t="s">
        <v>217</v>
      </c>
      <c r="F6" s="264" t="s">
        <v>218</v>
      </c>
      <c r="G6" s="305" t="s">
        <v>174</v>
      </c>
      <c r="H6" s="264" t="s">
        <v>175</v>
      </c>
      <c r="I6" s="139" t="s">
        <v>217</v>
      </c>
      <c r="J6" s="264" t="s">
        <v>218</v>
      </c>
      <c r="K6" s="305" t="s">
        <v>174</v>
      </c>
      <c r="L6" s="264" t="s">
        <v>175</v>
      </c>
      <c r="M6" s="139" t="s">
        <v>217</v>
      </c>
      <c r="N6" s="264" t="s">
        <v>218</v>
      </c>
      <c r="O6" s="305" t="s">
        <v>174</v>
      </c>
      <c r="P6" s="264" t="s">
        <v>219</v>
      </c>
      <c r="Q6" s="139" t="s">
        <v>220</v>
      </c>
      <c r="R6" s="264" t="s">
        <v>221</v>
      </c>
      <c r="S6" s="141" t="s">
        <v>174</v>
      </c>
      <c r="T6" s="264" t="s">
        <v>175</v>
      </c>
      <c r="V6" s="646"/>
      <c r="W6" s="158"/>
      <c r="X6" s="158"/>
      <c r="Y6" s="158"/>
      <c r="Z6" s="158"/>
    </row>
    <row r="7" spans="2:37" ht="13.5" x14ac:dyDescent="0.15">
      <c r="B7" s="160" t="s">
        <v>470</v>
      </c>
      <c r="C7" s="135">
        <v>21</v>
      </c>
      <c r="D7" s="136" t="s">
        <v>429</v>
      </c>
      <c r="E7" s="160">
        <v>662</v>
      </c>
      <c r="F7" s="161">
        <v>1208</v>
      </c>
      <c r="G7" s="135">
        <v>813</v>
      </c>
      <c r="H7" s="161">
        <v>1332981</v>
      </c>
      <c r="I7" s="160">
        <v>347</v>
      </c>
      <c r="J7" s="161">
        <v>578</v>
      </c>
      <c r="K7" s="135">
        <v>446</v>
      </c>
      <c r="L7" s="161">
        <v>3417468</v>
      </c>
      <c r="M7" s="160">
        <v>714</v>
      </c>
      <c r="N7" s="161">
        <v>1155</v>
      </c>
      <c r="O7" s="135">
        <v>843</v>
      </c>
      <c r="P7" s="161">
        <v>2599751</v>
      </c>
      <c r="Q7" s="160">
        <v>643</v>
      </c>
      <c r="R7" s="161">
        <v>1029</v>
      </c>
      <c r="S7" s="135">
        <v>769</v>
      </c>
      <c r="T7" s="161">
        <v>3039830</v>
      </c>
      <c r="U7" s="135"/>
      <c r="V7" s="646"/>
      <c r="W7" s="158"/>
      <c r="X7" s="158"/>
      <c r="Y7" s="158"/>
      <c r="Z7" s="158"/>
    </row>
    <row r="8" spans="2:37" ht="13.5" x14ac:dyDescent="0.15">
      <c r="B8" s="160"/>
      <c r="C8" s="135">
        <v>22</v>
      </c>
      <c r="D8" s="135"/>
      <c r="E8" s="160">
        <v>683</v>
      </c>
      <c r="F8" s="161">
        <v>1250</v>
      </c>
      <c r="G8" s="135">
        <v>876</v>
      </c>
      <c r="H8" s="161">
        <v>1183643</v>
      </c>
      <c r="I8" s="160">
        <v>368</v>
      </c>
      <c r="J8" s="161">
        <v>620</v>
      </c>
      <c r="K8" s="135">
        <v>480</v>
      </c>
      <c r="L8" s="161">
        <v>2806188</v>
      </c>
      <c r="M8" s="160">
        <v>714</v>
      </c>
      <c r="N8" s="161">
        <v>1229</v>
      </c>
      <c r="O8" s="135">
        <v>907</v>
      </c>
      <c r="P8" s="161">
        <v>2398794</v>
      </c>
      <c r="Q8" s="160">
        <v>683</v>
      </c>
      <c r="R8" s="161">
        <v>1103</v>
      </c>
      <c r="S8" s="135">
        <v>853</v>
      </c>
      <c r="T8" s="161">
        <v>2728545</v>
      </c>
      <c r="U8" s="135"/>
      <c r="V8" s="646"/>
      <c r="W8" s="158"/>
      <c r="X8" s="158"/>
      <c r="Y8" s="158"/>
      <c r="Z8" s="158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</row>
    <row r="9" spans="2:37" ht="13.5" x14ac:dyDescent="0.15">
      <c r="B9" s="153"/>
      <c r="C9" s="154">
        <v>23</v>
      </c>
      <c r="D9" s="166"/>
      <c r="E9" s="167">
        <v>682.5</v>
      </c>
      <c r="F9" s="167">
        <v>1155</v>
      </c>
      <c r="G9" s="167">
        <v>906.77305383382668</v>
      </c>
      <c r="H9" s="167">
        <v>1307177.1999999981</v>
      </c>
      <c r="I9" s="167">
        <v>409.5</v>
      </c>
      <c r="J9" s="167">
        <v>682.5</v>
      </c>
      <c r="K9" s="167">
        <v>532.82239764725773</v>
      </c>
      <c r="L9" s="167">
        <v>3287677.9</v>
      </c>
      <c r="M9" s="167">
        <v>682.5</v>
      </c>
      <c r="N9" s="167">
        <v>1155</v>
      </c>
      <c r="O9" s="167">
        <v>932.00178334177008</v>
      </c>
      <c r="P9" s="167">
        <v>2566389.3000000007</v>
      </c>
      <c r="Q9" s="167">
        <v>630</v>
      </c>
      <c r="R9" s="167">
        <v>1102.5</v>
      </c>
      <c r="S9" s="167">
        <v>879.27490350085486</v>
      </c>
      <c r="T9" s="168">
        <v>3086134.5000000009</v>
      </c>
      <c r="U9" s="135"/>
      <c r="V9" s="135"/>
      <c r="W9" s="158"/>
      <c r="X9" s="158"/>
      <c r="Y9" s="158"/>
      <c r="Z9" s="158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</row>
    <row r="10" spans="2:37" x14ac:dyDescent="0.15">
      <c r="B10" s="160" t="s">
        <v>98</v>
      </c>
      <c r="C10" s="135">
        <v>12</v>
      </c>
      <c r="D10" s="165" t="s">
        <v>99</v>
      </c>
      <c r="E10" s="161">
        <v>756</v>
      </c>
      <c r="F10" s="161">
        <v>1155</v>
      </c>
      <c r="G10" s="161">
        <v>935.27113314579299</v>
      </c>
      <c r="H10" s="161">
        <v>140505.19999999998</v>
      </c>
      <c r="I10" s="161">
        <v>451.5</v>
      </c>
      <c r="J10" s="161">
        <v>609</v>
      </c>
      <c r="K10" s="161">
        <v>504.17006626125038</v>
      </c>
      <c r="L10" s="161">
        <v>319485.39999999997</v>
      </c>
      <c r="M10" s="161">
        <v>787.5</v>
      </c>
      <c r="N10" s="161">
        <v>1130.115</v>
      </c>
      <c r="O10" s="161">
        <v>935.43336698382245</v>
      </c>
      <c r="P10" s="161">
        <v>249678.59999999998</v>
      </c>
      <c r="Q10" s="161">
        <v>703.5</v>
      </c>
      <c r="R10" s="161">
        <v>1102.5</v>
      </c>
      <c r="S10" s="161">
        <v>877.01909057787611</v>
      </c>
      <c r="T10" s="165">
        <v>323269.30000000005</v>
      </c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</row>
    <row r="11" spans="2:37" x14ac:dyDescent="0.15">
      <c r="B11" s="160" t="s">
        <v>100</v>
      </c>
      <c r="C11" s="135">
        <v>1</v>
      </c>
      <c r="D11" s="165" t="s">
        <v>99</v>
      </c>
      <c r="E11" s="161">
        <v>735</v>
      </c>
      <c r="F11" s="161">
        <v>1081.5</v>
      </c>
      <c r="G11" s="161">
        <v>917.77705152964609</v>
      </c>
      <c r="H11" s="161">
        <v>119644.5</v>
      </c>
      <c r="I11" s="161">
        <v>388.5</v>
      </c>
      <c r="J11" s="161">
        <v>567</v>
      </c>
      <c r="K11" s="161">
        <v>472.87050345189556</v>
      </c>
      <c r="L11" s="161">
        <v>282673.10000000003</v>
      </c>
      <c r="M11" s="161">
        <v>735</v>
      </c>
      <c r="N11" s="161">
        <v>1050</v>
      </c>
      <c r="O11" s="161">
        <v>904.2779297558244</v>
      </c>
      <c r="P11" s="161">
        <v>215240.59999999998</v>
      </c>
      <c r="Q11" s="161">
        <v>735</v>
      </c>
      <c r="R11" s="161">
        <v>1099.98</v>
      </c>
      <c r="S11" s="161">
        <v>920.69151424869779</v>
      </c>
      <c r="T11" s="165">
        <v>279068.79999999999</v>
      </c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</row>
    <row r="12" spans="2:37" x14ac:dyDescent="0.15">
      <c r="B12" s="160"/>
      <c r="C12" s="135">
        <v>2</v>
      </c>
      <c r="D12" s="165"/>
      <c r="E12" s="161">
        <v>735</v>
      </c>
      <c r="F12" s="161">
        <v>997.5</v>
      </c>
      <c r="G12" s="161">
        <v>851.75171952838457</v>
      </c>
      <c r="H12" s="161">
        <v>115391.2</v>
      </c>
      <c r="I12" s="161">
        <v>388.5</v>
      </c>
      <c r="J12" s="161">
        <v>535.5</v>
      </c>
      <c r="K12" s="161">
        <v>454.845787565742</v>
      </c>
      <c r="L12" s="161">
        <v>290371.40000000002</v>
      </c>
      <c r="M12" s="161">
        <v>735</v>
      </c>
      <c r="N12" s="161">
        <v>997.5</v>
      </c>
      <c r="O12" s="161">
        <v>859.52214701072148</v>
      </c>
      <c r="P12" s="161">
        <v>224360.5</v>
      </c>
      <c r="Q12" s="161">
        <v>735</v>
      </c>
      <c r="R12" s="161">
        <v>980.07</v>
      </c>
      <c r="S12" s="161">
        <v>839.26451268259632</v>
      </c>
      <c r="T12" s="165">
        <v>273213.7</v>
      </c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</row>
    <row r="13" spans="2:37" x14ac:dyDescent="0.15">
      <c r="B13" s="160"/>
      <c r="C13" s="135">
        <v>3</v>
      </c>
      <c r="D13" s="165"/>
      <c r="E13" s="161">
        <v>714</v>
      </c>
      <c r="F13" s="161">
        <v>990.04500000000007</v>
      </c>
      <c r="G13" s="161">
        <v>820.26469859912277</v>
      </c>
      <c r="H13" s="161">
        <v>111239.59999999999</v>
      </c>
      <c r="I13" s="161">
        <v>399</v>
      </c>
      <c r="J13" s="161">
        <v>525</v>
      </c>
      <c r="K13" s="161">
        <v>458.28785004751438</v>
      </c>
      <c r="L13" s="161">
        <v>251907.50000000003</v>
      </c>
      <c r="M13" s="161">
        <v>735</v>
      </c>
      <c r="N13" s="161">
        <v>997.5</v>
      </c>
      <c r="O13" s="161">
        <v>842.91654089254018</v>
      </c>
      <c r="P13" s="161">
        <v>222976.80000000005</v>
      </c>
      <c r="Q13" s="161">
        <v>714</v>
      </c>
      <c r="R13" s="161">
        <v>980.07</v>
      </c>
      <c r="S13" s="161">
        <v>820.87702902345666</v>
      </c>
      <c r="T13" s="165">
        <v>266653.2</v>
      </c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</row>
    <row r="14" spans="2:37" x14ac:dyDescent="0.15">
      <c r="B14" s="160"/>
      <c r="C14" s="135">
        <v>4</v>
      </c>
      <c r="D14" s="165"/>
      <c r="E14" s="161">
        <v>693</v>
      </c>
      <c r="F14" s="161">
        <v>976.5</v>
      </c>
      <c r="G14" s="161">
        <v>823.3492384243508</v>
      </c>
      <c r="H14" s="161">
        <v>138182.6</v>
      </c>
      <c r="I14" s="161">
        <v>393.75</v>
      </c>
      <c r="J14" s="161">
        <v>556.5</v>
      </c>
      <c r="K14" s="161">
        <v>466.54190252029645</v>
      </c>
      <c r="L14" s="161">
        <v>340962</v>
      </c>
      <c r="M14" s="161">
        <v>714</v>
      </c>
      <c r="N14" s="161">
        <v>1008</v>
      </c>
      <c r="O14" s="161">
        <v>843.90641515348125</v>
      </c>
      <c r="P14" s="161">
        <v>280554.7</v>
      </c>
      <c r="Q14" s="161">
        <v>672</v>
      </c>
      <c r="R14" s="161">
        <v>930.09</v>
      </c>
      <c r="S14" s="161">
        <v>799.18107683406322</v>
      </c>
      <c r="T14" s="165">
        <v>380703.5</v>
      </c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</row>
    <row r="15" spans="2:37" x14ac:dyDescent="0.15">
      <c r="B15" s="160"/>
      <c r="C15" s="135">
        <v>5</v>
      </c>
      <c r="D15" s="165"/>
      <c r="E15" s="161">
        <v>735</v>
      </c>
      <c r="F15" s="161">
        <v>997.5</v>
      </c>
      <c r="G15" s="161">
        <v>852.13165824302007</v>
      </c>
      <c r="H15" s="161">
        <v>131877.1</v>
      </c>
      <c r="I15" s="161">
        <v>430.5</v>
      </c>
      <c r="J15" s="161">
        <v>630</v>
      </c>
      <c r="K15" s="161">
        <v>493.14899767498719</v>
      </c>
      <c r="L15" s="161">
        <v>313797.60000000003</v>
      </c>
      <c r="M15" s="161">
        <v>756</v>
      </c>
      <c r="N15" s="161">
        <v>1050</v>
      </c>
      <c r="O15" s="161">
        <v>883.36564737872936</v>
      </c>
      <c r="P15" s="161">
        <v>248576.2</v>
      </c>
      <c r="Q15" s="161">
        <v>682.5</v>
      </c>
      <c r="R15" s="161">
        <v>913.5</v>
      </c>
      <c r="S15" s="161">
        <v>812.9259838549516</v>
      </c>
      <c r="T15" s="165">
        <v>326643.89999999997</v>
      </c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</row>
    <row r="16" spans="2:37" x14ac:dyDescent="0.15">
      <c r="B16" s="160"/>
      <c r="C16" s="135">
        <v>6</v>
      </c>
      <c r="D16" s="165"/>
      <c r="E16" s="161">
        <v>787.5</v>
      </c>
      <c r="F16" s="161">
        <v>1092</v>
      </c>
      <c r="G16" s="161">
        <v>952.38431869088834</v>
      </c>
      <c r="H16" s="161">
        <v>115896.70000000001</v>
      </c>
      <c r="I16" s="161">
        <v>462</v>
      </c>
      <c r="J16" s="161">
        <v>640.5</v>
      </c>
      <c r="K16" s="161">
        <v>562.99657557201465</v>
      </c>
      <c r="L16" s="161">
        <v>304018.2</v>
      </c>
      <c r="M16" s="161">
        <v>819</v>
      </c>
      <c r="N16" s="161">
        <v>1123.5</v>
      </c>
      <c r="O16" s="161">
        <v>998.01627936594798</v>
      </c>
      <c r="P16" s="161">
        <v>220221.1</v>
      </c>
      <c r="Q16" s="161">
        <v>766.5</v>
      </c>
      <c r="R16" s="161">
        <v>997.5</v>
      </c>
      <c r="S16" s="161">
        <v>870.86921105439035</v>
      </c>
      <c r="T16" s="165">
        <v>296911.2</v>
      </c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</row>
    <row r="17" spans="2:37" x14ac:dyDescent="0.15">
      <c r="B17" s="160"/>
      <c r="C17" s="135">
        <v>7</v>
      </c>
      <c r="D17" s="165"/>
      <c r="E17" s="161">
        <v>819</v>
      </c>
      <c r="F17" s="161">
        <v>1050</v>
      </c>
      <c r="G17" s="161">
        <v>934.19875569962892</v>
      </c>
      <c r="H17" s="161">
        <v>131791.09999999998</v>
      </c>
      <c r="I17" s="161">
        <v>483</v>
      </c>
      <c r="J17" s="161">
        <v>661.5</v>
      </c>
      <c r="K17" s="161">
        <v>561.48729462080701</v>
      </c>
      <c r="L17" s="161">
        <v>319459.99999999994</v>
      </c>
      <c r="M17" s="161">
        <v>840</v>
      </c>
      <c r="N17" s="161">
        <v>1081.5</v>
      </c>
      <c r="O17" s="161">
        <v>969.39282891544747</v>
      </c>
      <c r="P17" s="161">
        <v>249196.00000000003</v>
      </c>
      <c r="Q17" s="161">
        <v>714</v>
      </c>
      <c r="R17" s="161">
        <v>1050</v>
      </c>
      <c r="S17" s="161">
        <v>849.9816135075788</v>
      </c>
      <c r="T17" s="165">
        <v>328348.2</v>
      </c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</row>
    <row r="18" spans="2:37" x14ac:dyDescent="0.15">
      <c r="B18" s="153"/>
      <c r="C18" s="154">
        <v>8</v>
      </c>
      <c r="D18" s="166"/>
      <c r="E18" s="169">
        <v>808.5</v>
      </c>
      <c r="F18" s="169">
        <v>1029</v>
      </c>
      <c r="G18" s="169">
        <v>923.4497154722244</v>
      </c>
      <c r="H18" s="169">
        <v>135913.69999999998</v>
      </c>
      <c r="I18" s="169">
        <v>462</v>
      </c>
      <c r="J18" s="169">
        <v>598.5</v>
      </c>
      <c r="K18" s="169">
        <v>537.59521480959029</v>
      </c>
      <c r="L18" s="169">
        <v>322773.6999999999</v>
      </c>
      <c r="M18" s="169">
        <v>819</v>
      </c>
      <c r="N18" s="169">
        <v>1071</v>
      </c>
      <c r="O18" s="169">
        <v>944.43968360755332</v>
      </c>
      <c r="P18" s="169">
        <v>247220.6</v>
      </c>
      <c r="Q18" s="169">
        <v>682.5</v>
      </c>
      <c r="R18" s="169">
        <v>966</v>
      </c>
      <c r="S18" s="169">
        <v>851.17187968324106</v>
      </c>
      <c r="T18" s="166">
        <v>367841.60000000003</v>
      </c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</row>
    <row r="19" spans="2:37" ht="11.1" customHeight="1" x14ac:dyDescent="0.15">
      <c r="B19" s="148"/>
      <c r="C19" s="285">
        <v>41122</v>
      </c>
      <c r="E19" s="628">
        <v>819</v>
      </c>
      <c r="F19" s="629">
        <v>924</v>
      </c>
      <c r="G19" s="630">
        <v>846.62052543852735</v>
      </c>
      <c r="H19" s="161">
        <v>6306.2</v>
      </c>
      <c r="I19" s="628">
        <v>472.5</v>
      </c>
      <c r="J19" s="629">
        <v>567</v>
      </c>
      <c r="K19" s="630">
        <v>528.67840818759953</v>
      </c>
      <c r="L19" s="161">
        <v>13082.6</v>
      </c>
      <c r="M19" s="628">
        <v>840</v>
      </c>
      <c r="N19" s="629">
        <v>945</v>
      </c>
      <c r="O19" s="630">
        <v>876.74439382074468</v>
      </c>
      <c r="P19" s="161">
        <v>10736.5</v>
      </c>
      <c r="Q19" s="628">
        <v>714</v>
      </c>
      <c r="R19" s="629">
        <v>840</v>
      </c>
      <c r="S19" s="630">
        <v>768.82942359249353</v>
      </c>
      <c r="T19" s="161">
        <v>12790.4</v>
      </c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</row>
    <row r="20" spans="2:37" ht="11.1" customHeight="1" x14ac:dyDescent="0.15">
      <c r="B20" s="160"/>
      <c r="C20" s="285">
        <v>41123</v>
      </c>
      <c r="E20" s="160">
        <v>819</v>
      </c>
      <c r="F20" s="161">
        <v>924</v>
      </c>
      <c r="G20" s="135">
        <v>851.73504098360661</v>
      </c>
      <c r="H20" s="161">
        <v>3054.8</v>
      </c>
      <c r="I20" s="160">
        <v>462</v>
      </c>
      <c r="J20" s="161">
        <v>567</v>
      </c>
      <c r="K20" s="135">
        <v>522.75674329406479</v>
      </c>
      <c r="L20" s="161">
        <v>6626.8</v>
      </c>
      <c r="M20" s="160">
        <v>840</v>
      </c>
      <c r="N20" s="161">
        <v>945</v>
      </c>
      <c r="O20" s="135">
        <v>883.01146101113989</v>
      </c>
      <c r="P20" s="161">
        <v>4768.8</v>
      </c>
      <c r="Q20" s="160">
        <v>714</v>
      </c>
      <c r="R20" s="161">
        <v>819</v>
      </c>
      <c r="S20" s="135">
        <v>770.11646611001959</v>
      </c>
      <c r="T20" s="161">
        <v>7908.8</v>
      </c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</row>
    <row r="21" spans="2:37" ht="11.1" customHeight="1" x14ac:dyDescent="0.15">
      <c r="B21" s="160"/>
      <c r="C21" s="285">
        <v>41124</v>
      </c>
      <c r="E21" s="160">
        <v>808.5</v>
      </c>
      <c r="F21" s="161">
        <v>924</v>
      </c>
      <c r="G21" s="135">
        <v>848.34222870182555</v>
      </c>
      <c r="H21" s="161">
        <v>4467.7</v>
      </c>
      <c r="I21" s="160">
        <v>472.5</v>
      </c>
      <c r="J21" s="161">
        <v>567</v>
      </c>
      <c r="K21" s="135">
        <v>516.82985487463191</v>
      </c>
      <c r="L21" s="161">
        <v>7061</v>
      </c>
      <c r="M21" s="160">
        <v>819</v>
      </c>
      <c r="N21" s="161">
        <v>945</v>
      </c>
      <c r="O21" s="135">
        <v>879.1244393606454</v>
      </c>
      <c r="P21" s="161">
        <v>9021.2000000000007</v>
      </c>
      <c r="Q21" s="160">
        <v>714</v>
      </c>
      <c r="R21" s="161">
        <v>808.5</v>
      </c>
      <c r="S21" s="135">
        <v>760.74766876140279</v>
      </c>
      <c r="T21" s="161">
        <v>10547</v>
      </c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</row>
    <row r="22" spans="2:37" ht="11.1" customHeight="1" x14ac:dyDescent="0.15">
      <c r="B22" s="160"/>
      <c r="C22" s="285">
        <v>41127</v>
      </c>
      <c r="E22" s="160">
        <v>829.5</v>
      </c>
      <c r="F22" s="161">
        <v>924</v>
      </c>
      <c r="G22" s="135">
        <v>864.55120761727824</v>
      </c>
      <c r="H22" s="161">
        <v>12326.4</v>
      </c>
      <c r="I22" s="160">
        <v>472.5</v>
      </c>
      <c r="J22" s="161">
        <v>577.5</v>
      </c>
      <c r="K22" s="135">
        <v>525.41332236842106</v>
      </c>
      <c r="L22" s="161">
        <v>30362.799999999999</v>
      </c>
      <c r="M22" s="160">
        <v>861</v>
      </c>
      <c r="N22" s="161">
        <v>987</v>
      </c>
      <c r="O22" s="135">
        <v>893.90217631870155</v>
      </c>
      <c r="P22" s="161">
        <v>24110.5</v>
      </c>
      <c r="Q22" s="160">
        <v>703.5</v>
      </c>
      <c r="R22" s="161">
        <v>840</v>
      </c>
      <c r="S22" s="135">
        <v>774.76959761549926</v>
      </c>
      <c r="T22" s="161">
        <v>29290.5</v>
      </c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</row>
    <row r="23" spans="2:37" ht="11.1" customHeight="1" x14ac:dyDescent="0.15">
      <c r="B23" s="160"/>
      <c r="C23" s="285">
        <v>41128</v>
      </c>
      <c r="E23" s="160">
        <v>819</v>
      </c>
      <c r="F23" s="161">
        <v>924</v>
      </c>
      <c r="G23" s="135">
        <v>872.85019657092926</v>
      </c>
      <c r="H23" s="161">
        <v>5128.6000000000004</v>
      </c>
      <c r="I23" s="160">
        <v>472.5</v>
      </c>
      <c r="J23" s="161">
        <v>577.5</v>
      </c>
      <c r="K23" s="135">
        <v>533.58274783445643</v>
      </c>
      <c r="L23" s="161">
        <v>10279.1</v>
      </c>
      <c r="M23" s="160">
        <v>840</v>
      </c>
      <c r="N23" s="161">
        <v>987</v>
      </c>
      <c r="O23" s="135">
        <v>908.61538369362029</v>
      </c>
      <c r="P23" s="161">
        <v>8585.6</v>
      </c>
      <c r="Q23" s="160">
        <v>682.5</v>
      </c>
      <c r="R23" s="161">
        <v>819</v>
      </c>
      <c r="S23" s="135">
        <v>760.29029109971032</v>
      </c>
      <c r="T23" s="161">
        <v>12343.1</v>
      </c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</row>
    <row r="24" spans="2:37" ht="11.1" customHeight="1" x14ac:dyDescent="0.15">
      <c r="B24" s="160"/>
      <c r="C24" s="285">
        <v>41129</v>
      </c>
      <c r="E24" s="160">
        <v>840</v>
      </c>
      <c r="F24" s="161">
        <v>945</v>
      </c>
      <c r="G24" s="135">
        <v>889.79394091136749</v>
      </c>
      <c r="H24" s="161">
        <v>3743.8</v>
      </c>
      <c r="I24" s="160">
        <v>472.5</v>
      </c>
      <c r="J24" s="161">
        <v>567</v>
      </c>
      <c r="K24" s="135">
        <v>537.11165048543694</v>
      </c>
      <c r="L24" s="161">
        <v>9612.6</v>
      </c>
      <c r="M24" s="160">
        <v>850.5</v>
      </c>
      <c r="N24" s="161">
        <v>987</v>
      </c>
      <c r="O24" s="135">
        <v>915.93656500058012</v>
      </c>
      <c r="P24" s="161">
        <v>5937.7</v>
      </c>
      <c r="Q24" s="160">
        <v>714</v>
      </c>
      <c r="R24" s="161">
        <v>819</v>
      </c>
      <c r="S24" s="135">
        <v>766.46882364030546</v>
      </c>
      <c r="T24" s="161">
        <v>11170.5</v>
      </c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</row>
    <row r="25" spans="2:37" ht="11.1" customHeight="1" x14ac:dyDescent="0.15">
      <c r="B25" s="160"/>
      <c r="C25" s="285">
        <v>41130</v>
      </c>
      <c r="E25" s="160">
        <v>840</v>
      </c>
      <c r="F25" s="161">
        <v>945</v>
      </c>
      <c r="G25" s="135">
        <v>891.65416313174148</v>
      </c>
      <c r="H25" s="161">
        <v>6679</v>
      </c>
      <c r="I25" s="160">
        <v>472.5</v>
      </c>
      <c r="J25" s="161">
        <v>567</v>
      </c>
      <c r="K25" s="135">
        <v>529.09807460890522</v>
      </c>
      <c r="L25" s="161">
        <v>14309.7</v>
      </c>
      <c r="M25" s="160">
        <v>861</v>
      </c>
      <c r="N25" s="161">
        <v>987</v>
      </c>
      <c r="O25" s="135">
        <v>925.19838928315141</v>
      </c>
      <c r="P25" s="161">
        <v>10988.1</v>
      </c>
      <c r="Q25" s="160">
        <v>735</v>
      </c>
      <c r="R25" s="161">
        <v>840</v>
      </c>
      <c r="S25" s="135">
        <v>781.91116500863268</v>
      </c>
      <c r="T25" s="161">
        <v>16246.1</v>
      </c>
      <c r="U25" s="135"/>
    </row>
    <row r="26" spans="2:37" ht="11.1" customHeight="1" x14ac:dyDescent="0.15">
      <c r="B26" s="160"/>
      <c r="C26" s="285">
        <v>41131</v>
      </c>
      <c r="E26" s="160">
        <v>861</v>
      </c>
      <c r="F26" s="161">
        <v>966</v>
      </c>
      <c r="G26" s="135">
        <v>903.17347179608214</v>
      </c>
      <c r="H26" s="161">
        <v>3467.8</v>
      </c>
      <c r="I26" s="160">
        <v>493.5</v>
      </c>
      <c r="J26" s="161">
        <v>588</v>
      </c>
      <c r="K26" s="135">
        <v>536.80858107230938</v>
      </c>
      <c r="L26" s="161">
        <v>10056.200000000001</v>
      </c>
      <c r="M26" s="160">
        <v>892.5</v>
      </c>
      <c r="N26" s="161">
        <v>997.5</v>
      </c>
      <c r="O26" s="135">
        <v>941.18153927068704</v>
      </c>
      <c r="P26" s="161">
        <v>7446</v>
      </c>
      <c r="Q26" s="160">
        <v>756</v>
      </c>
      <c r="R26" s="161">
        <v>871.5</v>
      </c>
      <c r="S26" s="135">
        <v>796.92451413795925</v>
      </c>
      <c r="T26" s="161">
        <v>11865</v>
      </c>
      <c r="U26" s="135"/>
    </row>
    <row r="27" spans="2:37" ht="11.1" customHeight="1" x14ac:dyDescent="0.15">
      <c r="B27" s="160"/>
      <c r="C27" s="285">
        <v>41134</v>
      </c>
      <c r="E27" s="631">
        <v>0</v>
      </c>
      <c r="F27" s="632">
        <v>0</v>
      </c>
      <c r="G27" s="633">
        <v>0</v>
      </c>
      <c r="H27" s="161">
        <v>22563.9</v>
      </c>
      <c r="I27" s="631">
        <v>0</v>
      </c>
      <c r="J27" s="632">
        <v>0</v>
      </c>
      <c r="K27" s="633">
        <v>0</v>
      </c>
      <c r="L27" s="161">
        <v>43826.8</v>
      </c>
      <c r="M27" s="631">
        <v>0</v>
      </c>
      <c r="N27" s="632">
        <v>0</v>
      </c>
      <c r="O27" s="633">
        <v>0</v>
      </c>
      <c r="P27" s="161">
        <v>40102.5</v>
      </c>
      <c r="Q27" s="631">
        <v>0</v>
      </c>
      <c r="R27" s="632">
        <v>0</v>
      </c>
      <c r="S27" s="633">
        <v>0</v>
      </c>
      <c r="T27" s="161">
        <v>64026.6</v>
      </c>
      <c r="U27" s="135"/>
    </row>
    <row r="28" spans="2:37" ht="11.1" customHeight="1" x14ac:dyDescent="0.15">
      <c r="B28" s="160"/>
      <c r="C28" s="285">
        <v>41137</v>
      </c>
      <c r="E28" s="160">
        <v>882</v>
      </c>
      <c r="F28" s="161">
        <v>987</v>
      </c>
      <c r="G28" s="135">
        <v>946.12405541561725</v>
      </c>
      <c r="H28" s="161">
        <v>4247.1000000000004</v>
      </c>
      <c r="I28" s="160">
        <v>504</v>
      </c>
      <c r="J28" s="161">
        <v>588</v>
      </c>
      <c r="K28" s="135">
        <v>545.50215355470561</v>
      </c>
      <c r="L28" s="161">
        <v>10194.200000000001</v>
      </c>
      <c r="M28" s="160">
        <v>924</v>
      </c>
      <c r="N28" s="161">
        <v>1029</v>
      </c>
      <c r="O28" s="135">
        <v>968.90226337448553</v>
      </c>
      <c r="P28" s="161">
        <v>8419.4</v>
      </c>
      <c r="Q28" s="160">
        <v>787.5</v>
      </c>
      <c r="R28" s="161">
        <v>924</v>
      </c>
      <c r="S28" s="135">
        <v>865.90892309835613</v>
      </c>
      <c r="T28" s="161">
        <v>12826.3</v>
      </c>
      <c r="U28" s="135"/>
    </row>
    <row r="29" spans="2:37" ht="11.1" customHeight="1" x14ac:dyDescent="0.15">
      <c r="B29" s="160"/>
      <c r="C29" s="285">
        <v>41138</v>
      </c>
      <c r="E29" s="160">
        <v>892.5</v>
      </c>
      <c r="F29" s="161">
        <v>997.5</v>
      </c>
      <c r="G29" s="135">
        <v>950.2393422655299</v>
      </c>
      <c r="H29" s="161">
        <v>5364.9</v>
      </c>
      <c r="I29" s="160">
        <v>504</v>
      </c>
      <c r="J29" s="161">
        <v>598.5</v>
      </c>
      <c r="K29" s="135">
        <v>542.20554780555835</v>
      </c>
      <c r="L29" s="161">
        <v>11396.2</v>
      </c>
      <c r="M29" s="160">
        <v>924</v>
      </c>
      <c r="N29" s="161">
        <v>1029</v>
      </c>
      <c r="O29" s="135">
        <v>973.62619574752523</v>
      </c>
      <c r="P29" s="161">
        <v>7917</v>
      </c>
      <c r="Q29" s="160">
        <v>787.5</v>
      </c>
      <c r="R29" s="161">
        <v>924</v>
      </c>
      <c r="S29" s="135">
        <v>861.77930278827057</v>
      </c>
      <c r="T29" s="161">
        <v>14923.3</v>
      </c>
      <c r="U29" s="135"/>
    </row>
    <row r="30" spans="2:37" ht="11.1" customHeight="1" x14ac:dyDescent="0.15">
      <c r="B30" s="160"/>
      <c r="C30" s="285">
        <v>41141</v>
      </c>
      <c r="E30" s="160">
        <v>892.5</v>
      </c>
      <c r="F30" s="161">
        <v>1008</v>
      </c>
      <c r="G30" s="135">
        <v>946.55628143883052</v>
      </c>
      <c r="H30" s="161">
        <v>9983.7999999999993</v>
      </c>
      <c r="I30" s="160">
        <v>483</v>
      </c>
      <c r="J30" s="161">
        <v>588</v>
      </c>
      <c r="K30" s="135">
        <v>532.22157821229064</v>
      </c>
      <c r="L30" s="161">
        <v>22300.1</v>
      </c>
      <c r="M30" s="160">
        <v>903</v>
      </c>
      <c r="N30" s="161">
        <v>1039.5</v>
      </c>
      <c r="O30" s="135">
        <v>968.5014490420225</v>
      </c>
      <c r="P30" s="161">
        <v>17851.7</v>
      </c>
      <c r="Q30" s="160">
        <v>808.5</v>
      </c>
      <c r="R30" s="161">
        <v>945</v>
      </c>
      <c r="S30" s="135">
        <v>876.35047658256053</v>
      </c>
      <c r="T30" s="161">
        <v>26785.1</v>
      </c>
      <c r="U30" s="135"/>
    </row>
    <row r="31" spans="2:37" ht="11.1" customHeight="1" x14ac:dyDescent="0.15">
      <c r="B31" s="160"/>
      <c r="C31" s="285">
        <v>41142</v>
      </c>
      <c r="E31" s="160">
        <v>892.5</v>
      </c>
      <c r="F31" s="161">
        <v>1008</v>
      </c>
      <c r="G31" s="135">
        <v>945.51817077491512</v>
      </c>
      <c r="H31" s="161">
        <v>4371.7</v>
      </c>
      <c r="I31" s="160">
        <v>504</v>
      </c>
      <c r="J31" s="161">
        <v>577.5</v>
      </c>
      <c r="K31" s="135">
        <v>542.75780548333739</v>
      </c>
      <c r="L31" s="161">
        <v>16095.4</v>
      </c>
      <c r="M31" s="160">
        <v>924</v>
      </c>
      <c r="N31" s="161">
        <v>1039.5</v>
      </c>
      <c r="O31" s="135">
        <v>962.81107917428778</v>
      </c>
      <c r="P31" s="161">
        <v>7827.3</v>
      </c>
      <c r="Q31" s="160">
        <v>819</v>
      </c>
      <c r="R31" s="161">
        <v>945</v>
      </c>
      <c r="S31" s="135">
        <v>874.18963835839099</v>
      </c>
      <c r="T31" s="161">
        <v>12889.9</v>
      </c>
      <c r="U31" s="135"/>
    </row>
    <row r="32" spans="2:37" ht="11.1" customHeight="1" x14ac:dyDescent="0.15">
      <c r="B32" s="160"/>
      <c r="C32" s="285">
        <v>41143</v>
      </c>
      <c r="E32" s="160">
        <v>900.90000000000009</v>
      </c>
      <c r="F32" s="161">
        <v>1018.5</v>
      </c>
      <c r="G32" s="135">
        <v>955.192055706102</v>
      </c>
      <c r="H32" s="161">
        <v>8149</v>
      </c>
      <c r="I32" s="160">
        <v>511.35</v>
      </c>
      <c r="J32" s="161">
        <v>588</v>
      </c>
      <c r="K32" s="135">
        <v>549.17422216594275</v>
      </c>
      <c r="L32" s="161">
        <v>24295.5</v>
      </c>
      <c r="M32" s="160">
        <v>934.5</v>
      </c>
      <c r="N32" s="161">
        <v>1041.6000000000001</v>
      </c>
      <c r="O32" s="135">
        <v>981.00138840246177</v>
      </c>
      <c r="P32" s="161">
        <v>14468.9</v>
      </c>
      <c r="Q32" s="160">
        <v>829.5</v>
      </c>
      <c r="R32" s="161">
        <v>955.5</v>
      </c>
      <c r="S32" s="135">
        <v>880.60998005982015</v>
      </c>
      <c r="T32" s="161">
        <v>22591.7</v>
      </c>
      <c r="U32" s="135"/>
    </row>
    <row r="33" spans="2:21" ht="11.1" customHeight="1" x14ac:dyDescent="0.15">
      <c r="B33" s="160"/>
      <c r="C33" s="285">
        <v>41144</v>
      </c>
      <c r="E33" s="160">
        <v>882</v>
      </c>
      <c r="F33" s="161">
        <v>997.5</v>
      </c>
      <c r="G33" s="135">
        <v>939.48993808049556</v>
      </c>
      <c r="H33" s="161">
        <v>5985.5</v>
      </c>
      <c r="I33" s="160">
        <v>504</v>
      </c>
      <c r="J33" s="161">
        <v>577.5</v>
      </c>
      <c r="K33" s="135">
        <v>541.30176697956892</v>
      </c>
      <c r="L33" s="161">
        <v>19108</v>
      </c>
      <c r="M33" s="160">
        <v>913.5</v>
      </c>
      <c r="N33" s="161">
        <v>1023.75</v>
      </c>
      <c r="O33" s="135">
        <v>967.2150704407394</v>
      </c>
      <c r="P33" s="161">
        <v>12025.8</v>
      </c>
      <c r="Q33" s="160">
        <v>819</v>
      </c>
      <c r="R33" s="161">
        <v>945</v>
      </c>
      <c r="S33" s="135">
        <v>866.27040222346034</v>
      </c>
      <c r="T33" s="161">
        <v>19008.5</v>
      </c>
      <c r="U33" s="135"/>
    </row>
    <row r="34" spans="2:21" ht="11.1" customHeight="1" x14ac:dyDescent="0.15">
      <c r="B34" s="160"/>
      <c r="C34" s="285">
        <v>41145</v>
      </c>
      <c r="E34" s="160">
        <v>871.5</v>
      </c>
      <c r="F34" s="161">
        <v>987</v>
      </c>
      <c r="G34" s="135">
        <v>922.7891981355134</v>
      </c>
      <c r="H34" s="161">
        <v>2855</v>
      </c>
      <c r="I34" s="160">
        <v>493.5</v>
      </c>
      <c r="J34" s="161">
        <v>567</v>
      </c>
      <c r="K34" s="135">
        <v>532.34939258080863</v>
      </c>
      <c r="L34" s="161">
        <v>8678.4</v>
      </c>
      <c r="M34" s="160">
        <v>903</v>
      </c>
      <c r="N34" s="161">
        <v>1017.45</v>
      </c>
      <c r="O34" s="135">
        <v>957.41826284847366</v>
      </c>
      <c r="P34" s="161">
        <v>5753.7</v>
      </c>
      <c r="Q34" s="160">
        <v>808.5</v>
      </c>
      <c r="R34" s="161">
        <v>934.5</v>
      </c>
      <c r="S34" s="135">
        <v>855.2305461233733</v>
      </c>
      <c r="T34" s="161">
        <v>8758.5</v>
      </c>
      <c r="U34" s="135"/>
    </row>
    <row r="35" spans="2:21" ht="10.5" customHeight="1" x14ac:dyDescent="0.15">
      <c r="B35" s="160"/>
      <c r="C35" s="285">
        <v>41148</v>
      </c>
      <c r="E35" s="160">
        <v>892.5</v>
      </c>
      <c r="F35" s="161">
        <v>997.5</v>
      </c>
      <c r="G35" s="135">
        <v>941.66080519723937</v>
      </c>
      <c r="H35" s="161">
        <v>8941.7000000000007</v>
      </c>
      <c r="I35" s="160">
        <v>493.5</v>
      </c>
      <c r="J35" s="161">
        <v>577.5</v>
      </c>
      <c r="K35" s="135">
        <v>541.53431724493987</v>
      </c>
      <c r="L35" s="161">
        <v>22130</v>
      </c>
      <c r="M35" s="160">
        <v>924</v>
      </c>
      <c r="N35" s="161">
        <v>1029</v>
      </c>
      <c r="O35" s="135">
        <v>971.77357851985505</v>
      </c>
      <c r="P35" s="161">
        <v>17247.2</v>
      </c>
      <c r="Q35" s="160">
        <v>840</v>
      </c>
      <c r="R35" s="161">
        <v>955.5</v>
      </c>
      <c r="S35" s="135">
        <v>874.00320296695907</v>
      </c>
      <c r="T35" s="161">
        <v>25730.1</v>
      </c>
      <c r="U35" s="135"/>
    </row>
    <row r="36" spans="2:21" ht="10.5" customHeight="1" x14ac:dyDescent="0.15">
      <c r="B36" s="160"/>
      <c r="C36" s="285">
        <v>41149</v>
      </c>
      <c r="E36" s="160">
        <v>903</v>
      </c>
      <c r="F36" s="161">
        <v>1029</v>
      </c>
      <c r="G36" s="135">
        <v>955.0452030011171</v>
      </c>
      <c r="H36" s="161">
        <v>5587.8</v>
      </c>
      <c r="I36" s="160">
        <v>504</v>
      </c>
      <c r="J36" s="161">
        <v>598.5</v>
      </c>
      <c r="K36" s="135">
        <v>545.64436005337177</v>
      </c>
      <c r="L36" s="161">
        <v>13036.4</v>
      </c>
      <c r="M36" s="160">
        <v>945</v>
      </c>
      <c r="N36" s="161">
        <v>1050</v>
      </c>
      <c r="O36" s="135">
        <v>989.50104201202998</v>
      </c>
      <c r="P36" s="161">
        <v>10208.9</v>
      </c>
      <c r="Q36" s="160">
        <v>850.5</v>
      </c>
      <c r="R36" s="161">
        <v>966</v>
      </c>
      <c r="S36" s="135">
        <v>888.36689756152566</v>
      </c>
      <c r="T36" s="161">
        <v>13638.5</v>
      </c>
      <c r="U36" s="135"/>
    </row>
    <row r="37" spans="2:21" ht="10.5" customHeight="1" x14ac:dyDescent="0.15">
      <c r="B37" s="160"/>
      <c r="C37" s="285">
        <v>41150</v>
      </c>
      <c r="D37" s="135"/>
      <c r="E37" s="160">
        <v>892.5</v>
      </c>
      <c r="F37" s="161">
        <v>1029</v>
      </c>
      <c r="G37" s="135">
        <v>959.91882436652577</v>
      </c>
      <c r="H37" s="161">
        <v>4166.7</v>
      </c>
      <c r="I37" s="597">
        <v>504</v>
      </c>
      <c r="J37" s="441">
        <v>598.5</v>
      </c>
      <c r="K37" s="598">
        <v>545.79959514170048</v>
      </c>
      <c r="L37" s="161">
        <v>9315.4</v>
      </c>
      <c r="M37" s="160">
        <v>945</v>
      </c>
      <c r="N37" s="161">
        <v>1060.5</v>
      </c>
      <c r="O37" s="135">
        <v>994.80193273943519</v>
      </c>
      <c r="P37" s="161">
        <v>7962.3</v>
      </c>
      <c r="Q37" s="160">
        <v>840</v>
      </c>
      <c r="R37" s="161">
        <v>966</v>
      </c>
      <c r="S37" s="135">
        <v>878.5823084991564</v>
      </c>
      <c r="T37" s="161">
        <v>12507.8</v>
      </c>
      <c r="U37" s="135"/>
    </row>
    <row r="38" spans="2:21" ht="10.5" customHeight="1" x14ac:dyDescent="0.15">
      <c r="B38" s="160"/>
      <c r="C38" s="285">
        <v>41151</v>
      </c>
      <c r="D38" s="135"/>
      <c r="E38" s="160">
        <v>882</v>
      </c>
      <c r="F38" s="160">
        <v>1029</v>
      </c>
      <c r="G38" s="160">
        <v>947.83172625970792</v>
      </c>
      <c r="H38" s="160">
        <v>5523</v>
      </c>
      <c r="I38" s="160">
        <v>493.5</v>
      </c>
      <c r="J38" s="160">
        <v>598.5</v>
      </c>
      <c r="K38" s="160">
        <v>542.95967029968415</v>
      </c>
      <c r="L38" s="160">
        <v>12394.5</v>
      </c>
      <c r="M38" s="160">
        <v>924</v>
      </c>
      <c r="N38" s="160">
        <v>1071</v>
      </c>
      <c r="O38" s="160">
        <v>998.01556204153292</v>
      </c>
      <c r="P38" s="160">
        <v>10805.3</v>
      </c>
      <c r="Q38" s="160">
        <v>840</v>
      </c>
      <c r="R38" s="160">
        <v>966</v>
      </c>
      <c r="S38" s="160">
        <v>891.32631458094204</v>
      </c>
      <c r="T38" s="161">
        <v>13500.2</v>
      </c>
      <c r="U38" s="135"/>
    </row>
    <row r="39" spans="2:21" ht="10.5" customHeight="1" x14ac:dyDescent="0.15">
      <c r="B39" s="244"/>
      <c r="C39" s="285">
        <v>41152</v>
      </c>
      <c r="D39" s="165"/>
      <c r="E39" s="161">
        <v>871.5</v>
      </c>
      <c r="F39" s="161">
        <v>1018.5</v>
      </c>
      <c r="G39" s="161">
        <v>947.36552324136221</v>
      </c>
      <c r="H39" s="161">
        <v>2999.3</v>
      </c>
      <c r="I39" s="161">
        <v>483</v>
      </c>
      <c r="J39" s="161">
        <v>577.5</v>
      </c>
      <c r="K39" s="161">
        <v>541.171812991715</v>
      </c>
      <c r="L39" s="161">
        <v>8612</v>
      </c>
      <c r="M39" s="161">
        <v>913.5</v>
      </c>
      <c r="N39" s="161">
        <v>1060.5</v>
      </c>
      <c r="O39" s="161">
        <v>990.82383490501559</v>
      </c>
      <c r="P39" s="161">
        <v>5036.2</v>
      </c>
      <c r="Q39" s="161">
        <v>829.5</v>
      </c>
      <c r="R39" s="161">
        <v>945</v>
      </c>
      <c r="S39" s="161">
        <v>884.12216543824968</v>
      </c>
      <c r="T39" s="161">
        <v>8493.7000000000007</v>
      </c>
      <c r="U39" s="135"/>
    </row>
    <row r="40" spans="2:21" x14ac:dyDescent="0.15">
      <c r="B40" s="306"/>
      <c r="C40" s="307"/>
      <c r="D40" s="166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35"/>
    </row>
    <row r="41" spans="2:21" x14ac:dyDescent="0.15">
      <c r="B41" s="220"/>
      <c r="C41" s="409"/>
    </row>
    <row r="42" spans="2:21" x14ac:dyDescent="0.15">
      <c r="T42" s="646"/>
    </row>
    <row r="43" spans="2:21" x14ac:dyDescent="0.15">
      <c r="T43" s="646"/>
    </row>
    <row r="44" spans="2:21" x14ac:dyDescent="0.15">
      <c r="T44" s="646"/>
    </row>
    <row r="45" spans="2:21" x14ac:dyDescent="0.15">
      <c r="T45" s="135"/>
    </row>
    <row r="46" spans="2:21" x14ac:dyDescent="0.15">
      <c r="T46" s="135"/>
    </row>
    <row r="47" spans="2:21" x14ac:dyDescent="0.15">
      <c r="T47" s="135"/>
    </row>
    <row r="48" spans="2:21" x14ac:dyDescent="0.15">
      <c r="T48" s="135"/>
    </row>
    <row r="49" spans="20:20" x14ac:dyDescent="0.15">
      <c r="T49" s="135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5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36" customWidth="1"/>
    <col min="2" max="2" width="3.875" style="136" customWidth="1"/>
    <col min="3" max="3" width="8.75" style="136" customWidth="1"/>
    <col min="4" max="4" width="2.125" style="136" customWidth="1"/>
    <col min="5" max="5" width="7.25" style="136" customWidth="1"/>
    <col min="6" max="7" width="7.625" style="136" customWidth="1"/>
    <col min="8" max="8" width="10.5" style="136" customWidth="1"/>
    <col min="9" max="9" width="7" style="136" customWidth="1"/>
    <col min="10" max="11" width="7.625" style="136" customWidth="1"/>
    <col min="12" max="12" width="8.5" style="136" customWidth="1"/>
    <col min="13" max="15" width="7.625" style="136" customWidth="1"/>
    <col min="16" max="16" width="9.125" style="136" customWidth="1"/>
    <col min="17" max="16384" width="7.5" style="136"/>
  </cols>
  <sheetData>
    <row r="3" spans="2:29" ht="13.5" customHeight="1" x14ac:dyDescent="0.15">
      <c r="B3" s="136" t="s">
        <v>223</v>
      </c>
      <c r="R3" s="135"/>
    </row>
    <row r="4" spans="2:29" ht="13.5" customHeight="1" x14ac:dyDescent="0.15">
      <c r="P4" s="137" t="s">
        <v>224</v>
      </c>
      <c r="R4" s="135"/>
    </row>
    <row r="5" spans="2:29" ht="6" customHeight="1" x14ac:dyDescent="0.15">
      <c r="B5" s="154"/>
      <c r="C5" s="154"/>
      <c r="D5" s="154"/>
      <c r="E5" s="154"/>
      <c r="F5" s="154"/>
      <c r="G5" s="154"/>
      <c r="H5" s="154"/>
      <c r="I5" s="135"/>
      <c r="R5" s="135"/>
    </row>
    <row r="6" spans="2:29" ht="13.5" customHeight="1" x14ac:dyDescent="0.15">
      <c r="B6" s="138"/>
      <c r="C6" s="139" t="s">
        <v>86</v>
      </c>
      <c r="D6" s="140"/>
      <c r="E6" s="714" t="s">
        <v>225</v>
      </c>
      <c r="F6" s="715"/>
      <c r="G6" s="715"/>
      <c r="H6" s="716"/>
      <c r="I6" s="714" t="s">
        <v>226</v>
      </c>
      <c r="J6" s="715"/>
      <c r="K6" s="715"/>
      <c r="L6" s="716"/>
      <c r="M6" s="714" t="s">
        <v>227</v>
      </c>
      <c r="N6" s="715"/>
      <c r="O6" s="715"/>
      <c r="P6" s="716"/>
      <c r="R6" s="158"/>
      <c r="S6" s="158"/>
      <c r="T6" s="158"/>
      <c r="U6" s="158"/>
      <c r="V6" s="135"/>
    </row>
    <row r="7" spans="2:29" ht="13.5" x14ac:dyDescent="0.15">
      <c r="B7" s="153" t="s">
        <v>216</v>
      </c>
      <c r="C7" s="154"/>
      <c r="D7" s="154"/>
      <c r="E7" s="139" t="s">
        <v>220</v>
      </c>
      <c r="F7" s="264" t="s">
        <v>221</v>
      </c>
      <c r="G7" s="141" t="s">
        <v>174</v>
      </c>
      <c r="H7" s="264" t="s">
        <v>219</v>
      </c>
      <c r="I7" s="139" t="s">
        <v>220</v>
      </c>
      <c r="J7" s="264" t="s">
        <v>221</v>
      </c>
      <c r="K7" s="141" t="s">
        <v>174</v>
      </c>
      <c r="L7" s="264" t="s">
        <v>175</v>
      </c>
      <c r="M7" s="139" t="s">
        <v>220</v>
      </c>
      <c r="N7" s="264" t="s">
        <v>221</v>
      </c>
      <c r="O7" s="141" t="s">
        <v>174</v>
      </c>
      <c r="P7" s="264" t="s">
        <v>219</v>
      </c>
      <c r="R7" s="646"/>
      <c r="S7" s="158"/>
      <c r="T7" s="158"/>
      <c r="U7" s="158"/>
      <c r="V7" s="135"/>
    </row>
    <row r="8" spans="2:29" ht="13.5" x14ac:dyDescent="0.15">
      <c r="B8" s="160" t="s">
        <v>0</v>
      </c>
      <c r="C8" s="135">
        <v>21</v>
      </c>
      <c r="D8" s="136" t="s">
        <v>1</v>
      </c>
      <c r="E8" s="593">
        <v>368</v>
      </c>
      <c r="F8" s="274">
        <v>609</v>
      </c>
      <c r="G8" s="594">
        <v>478</v>
      </c>
      <c r="H8" s="274">
        <v>4735409</v>
      </c>
      <c r="I8" s="593">
        <v>788</v>
      </c>
      <c r="J8" s="274">
        <v>1302</v>
      </c>
      <c r="K8" s="594">
        <v>1008</v>
      </c>
      <c r="L8" s="274">
        <v>278730</v>
      </c>
      <c r="M8" s="593">
        <v>501</v>
      </c>
      <c r="N8" s="274">
        <v>819</v>
      </c>
      <c r="O8" s="594">
        <v>636</v>
      </c>
      <c r="P8" s="274">
        <v>6810449</v>
      </c>
      <c r="R8" s="646"/>
      <c r="S8" s="158"/>
      <c r="T8" s="158"/>
      <c r="U8" s="158"/>
      <c r="V8" s="135"/>
    </row>
    <row r="9" spans="2:29" ht="13.5" x14ac:dyDescent="0.15">
      <c r="B9" s="160"/>
      <c r="C9" s="135">
        <v>22</v>
      </c>
      <c r="D9" s="135"/>
      <c r="E9" s="593">
        <v>378</v>
      </c>
      <c r="F9" s="274">
        <v>672</v>
      </c>
      <c r="G9" s="594">
        <v>493</v>
      </c>
      <c r="H9" s="274">
        <v>5368190</v>
      </c>
      <c r="I9" s="593">
        <v>767</v>
      </c>
      <c r="J9" s="274">
        <v>1246</v>
      </c>
      <c r="K9" s="594">
        <v>997</v>
      </c>
      <c r="L9" s="274">
        <v>233535</v>
      </c>
      <c r="M9" s="593">
        <v>539</v>
      </c>
      <c r="N9" s="274">
        <v>819</v>
      </c>
      <c r="O9" s="594">
        <v>676</v>
      </c>
      <c r="P9" s="274">
        <v>6248927</v>
      </c>
      <c r="R9" s="646"/>
      <c r="S9" s="158"/>
      <c r="T9" s="158"/>
      <c r="U9" s="158"/>
      <c r="V9" s="135"/>
    </row>
    <row r="10" spans="2:29" ht="13.5" x14ac:dyDescent="0.15">
      <c r="B10" s="153"/>
      <c r="C10" s="154">
        <v>23</v>
      </c>
      <c r="D10" s="166"/>
      <c r="E10" s="649">
        <v>430.5</v>
      </c>
      <c r="F10" s="649">
        <v>724.5</v>
      </c>
      <c r="G10" s="649">
        <v>558.20433812228566</v>
      </c>
      <c r="H10" s="649">
        <v>5212027.8999999957</v>
      </c>
      <c r="I10" s="649">
        <v>735</v>
      </c>
      <c r="J10" s="649">
        <v>1260</v>
      </c>
      <c r="K10" s="649">
        <v>981.49501701692452</v>
      </c>
      <c r="L10" s="649">
        <v>266389.29999999976</v>
      </c>
      <c r="M10" s="649">
        <v>470.40000000000003</v>
      </c>
      <c r="N10" s="649">
        <v>898.80000000000007</v>
      </c>
      <c r="O10" s="649">
        <v>700.0009698040808</v>
      </c>
      <c r="P10" s="650">
        <v>6009929.5000000009</v>
      </c>
      <c r="R10" s="158"/>
      <c r="S10" s="158"/>
      <c r="T10" s="158"/>
      <c r="U10" s="158"/>
      <c r="V10" s="135"/>
    </row>
    <row r="11" spans="2:29" x14ac:dyDescent="0.15">
      <c r="B11" s="651" t="s">
        <v>98</v>
      </c>
      <c r="C11" s="469">
        <v>12</v>
      </c>
      <c r="D11" s="365" t="s">
        <v>99</v>
      </c>
      <c r="E11" s="652">
        <v>462</v>
      </c>
      <c r="F11" s="652">
        <v>651</v>
      </c>
      <c r="G11" s="652">
        <v>522.98170078180351</v>
      </c>
      <c r="H11" s="652">
        <v>463103.49999999994</v>
      </c>
      <c r="I11" s="652">
        <v>808.5</v>
      </c>
      <c r="J11" s="652">
        <v>1126.6500000000001</v>
      </c>
      <c r="K11" s="652">
        <v>942.41107245190335</v>
      </c>
      <c r="L11" s="652">
        <v>25027.1</v>
      </c>
      <c r="M11" s="652">
        <v>552.30000000000007</v>
      </c>
      <c r="N11" s="652">
        <v>799.05000000000007</v>
      </c>
      <c r="O11" s="652">
        <v>665.96448453519588</v>
      </c>
      <c r="P11" s="653">
        <v>564815</v>
      </c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</row>
    <row r="12" spans="2:29" x14ac:dyDescent="0.15">
      <c r="B12" s="651" t="s">
        <v>100</v>
      </c>
      <c r="C12" s="469">
        <v>1</v>
      </c>
      <c r="D12" s="365" t="s">
        <v>99</v>
      </c>
      <c r="E12" s="652">
        <v>420</v>
      </c>
      <c r="F12" s="652">
        <v>577.5</v>
      </c>
      <c r="G12" s="652">
        <v>489.41424611915704</v>
      </c>
      <c r="H12" s="652">
        <v>417462.19999999995</v>
      </c>
      <c r="I12" s="652">
        <v>787.5</v>
      </c>
      <c r="J12" s="652">
        <v>1081.5</v>
      </c>
      <c r="K12" s="652">
        <v>917.18235281305158</v>
      </c>
      <c r="L12" s="652">
        <v>24804.200000000004</v>
      </c>
      <c r="M12" s="652">
        <v>551.25</v>
      </c>
      <c r="N12" s="652">
        <v>819</v>
      </c>
      <c r="O12" s="652">
        <v>665.07885495314986</v>
      </c>
      <c r="P12" s="653">
        <v>560149.30000000005</v>
      </c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</row>
    <row r="13" spans="2:29" x14ac:dyDescent="0.15">
      <c r="B13" s="651"/>
      <c r="C13" s="469">
        <v>2</v>
      </c>
      <c r="D13" s="365"/>
      <c r="E13" s="652">
        <v>409.5</v>
      </c>
      <c r="F13" s="652">
        <v>577.5</v>
      </c>
      <c r="G13" s="652">
        <v>490.09825114307688</v>
      </c>
      <c r="H13" s="652">
        <v>451911.59999999992</v>
      </c>
      <c r="I13" s="652">
        <v>766.5</v>
      </c>
      <c r="J13" s="652">
        <v>1102.5</v>
      </c>
      <c r="K13" s="652">
        <v>880.27598535927598</v>
      </c>
      <c r="L13" s="652">
        <v>25935.600000000002</v>
      </c>
      <c r="M13" s="652">
        <v>542.85</v>
      </c>
      <c r="N13" s="652">
        <v>724.5</v>
      </c>
      <c r="O13" s="652">
        <v>623.46063965353994</v>
      </c>
      <c r="P13" s="653">
        <v>535546.70000000007</v>
      </c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</row>
    <row r="14" spans="2:29" x14ac:dyDescent="0.15">
      <c r="B14" s="651"/>
      <c r="C14" s="469">
        <v>3</v>
      </c>
      <c r="D14" s="365"/>
      <c r="E14" s="652">
        <v>441</v>
      </c>
      <c r="F14" s="652">
        <v>549.15</v>
      </c>
      <c r="G14" s="652">
        <v>486.4591265213221</v>
      </c>
      <c r="H14" s="652">
        <v>399968.8</v>
      </c>
      <c r="I14" s="652">
        <v>787.5</v>
      </c>
      <c r="J14" s="652">
        <v>1050</v>
      </c>
      <c r="K14" s="652">
        <v>894.54270670420181</v>
      </c>
      <c r="L14" s="652">
        <v>26630.600000000006</v>
      </c>
      <c r="M14" s="652">
        <v>546</v>
      </c>
      <c r="N14" s="652">
        <v>714</v>
      </c>
      <c r="O14" s="652">
        <v>620.78386725458324</v>
      </c>
      <c r="P14" s="653">
        <v>546618.39999999991</v>
      </c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</row>
    <row r="15" spans="2:29" x14ac:dyDescent="0.15">
      <c r="B15" s="651"/>
      <c r="C15" s="469">
        <v>4</v>
      </c>
      <c r="D15" s="365"/>
      <c r="E15" s="652">
        <v>430.5</v>
      </c>
      <c r="F15" s="652">
        <v>598.5</v>
      </c>
      <c r="G15" s="652">
        <v>489.06405144637984</v>
      </c>
      <c r="H15" s="652">
        <v>663945.20000000007</v>
      </c>
      <c r="I15" s="652">
        <v>798</v>
      </c>
      <c r="J15" s="652">
        <v>1050</v>
      </c>
      <c r="K15" s="652">
        <v>920.81225411627565</v>
      </c>
      <c r="L15" s="652">
        <v>30275.300000000003</v>
      </c>
      <c r="M15" s="652">
        <v>546</v>
      </c>
      <c r="N15" s="652">
        <v>714</v>
      </c>
      <c r="O15" s="652">
        <v>628.35019446987087</v>
      </c>
      <c r="P15" s="653">
        <v>639917.60000000009</v>
      </c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</row>
    <row r="16" spans="2:29" x14ac:dyDescent="0.15">
      <c r="B16" s="651"/>
      <c r="C16" s="469">
        <v>5</v>
      </c>
      <c r="D16" s="365"/>
      <c r="E16" s="652">
        <v>451.5</v>
      </c>
      <c r="F16" s="652">
        <v>640.5</v>
      </c>
      <c r="G16" s="652">
        <v>519.78419931335418</v>
      </c>
      <c r="H16" s="652">
        <v>444115.19999999995</v>
      </c>
      <c r="I16" s="652">
        <v>840</v>
      </c>
      <c r="J16" s="652">
        <v>1081.5</v>
      </c>
      <c r="K16" s="652">
        <v>940.64083431257325</v>
      </c>
      <c r="L16" s="652">
        <v>27444.199999999993</v>
      </c>
      <c r="M16" s="652">
        <v>577.5</v>
      </c>
      <c r="N16" s="652">
        <v>777</v>
      </c>
      <c r="O16" s="652">
        <v>665.38851067993153</v>
      </c>
      <c r="P16" s="653">
        <v>677278.00000000012</v>
      </c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</row>
    <row r="17" spans="2:29" x14ac:dyDescent="0.15">
      <c r="B17" s="651"/>
      <c r="C17" s="469">
        <v>6</v>
      </c>
      <c r="D17" s="365"/>
      <c r="E17" s="652">
        <v>493.5</v>
      </c>
      <c r="F17" s="652">
        <v>735</v>
      </c>
      <c r="G17" s="652">
        <v>596.03495097666496</v>
      </c>
      <c r="H17" s="652">
        <v>437120.4</v>
      </c>
      <c r="I17" s="652">
        <v>892.5</v>
      </c>
      <c r="J17" s="652">
        <v>1155</v>
      </c>
      <c r="K17" s="652">
        <v>1038.3271067058781</v>
      </c>
      <c r="L17" s="652">
        <v>26831.9</v>
      </c>
      <c r="M17" s="652">
        <v>661.5</v>
      </c>
      <c r="N17" s="652">
        <v>861</v>
      </c>
      <c r="O17" s="652">
        <v>781.54091231367886</v>
      </c>
      <c r="P17" s="653">
        <v>585902</v>
      </c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</row>
    <row r="18" spans="2:29" x14ac:dyDescent="0.15">
      <c r="B18" s="651"/>
      <c r="C18" s="469">
        <v>7</v>
      </c>
      <c r="D18" s="365"/>
      <c r="E18" s="652">
        <v>504</v>
      </c>
      <c r="F18" s="652">
        <v>682.5</v>
      </c>
      <c r="G18" s="652">
        <v>598.88662236941616</v>
      </c>
      <c r="H18" s="652">
        <v>493571.9</v>
      </c>
      <c r="I18" s="652">
        <v>892.5</v>
      </c>
      <c r="J18" s="652">
        <v>1155</v>
      </c>
      <c r="K18" s="652">
        <v>1041.6110807860259</v>
      </c>
      <c r="L18" s="652">
        <v>29181</v>
      </c>
      <c r="M18" s="652">
        <v>661.5</v>
      </c>
      <c r="N18" s="652">
        <v>840</v>
      </c>
      <c r="O18" s="652">
        <v>760.21043528049131</v>
      </c>
      <c r="P18" s="653">
        <v>653508.4</v>
      </c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</row>
    <row r="19" spans="2:29" x14ac:dyDescent="0.15">
      <c r="B19" s="654"/>
      <c r="C19" s="655">
        <v>8</v>
      </c>
      <c r="D19" s="372"/>
      <c r="E19" s="648">
        <v>493.5</v>
      </c>
      <c r="F19" s="648">
        <v>639.45000000000005</v>
      </c>
      <c r="G19" s="648">
        <v>564.89321134409295</v>
      </c>
      <c r="H19" s="648">
        <v>461726.7</v>
      </c>
      <c r="I19" s="648">
        <v>871.5</v>
      </c>
      <c r="J19" s="648">
        <v>1102.5</v>
      </c>
      <c r="K19" s="648">
        <v>992.20080235973853</v>
      </c>
      <c r="L19" s="648">
        <v>26608.3</v>
      </c>
      <c r="M19" s="648">
        <v>661.5</v>
      </c>
      <c r="N19" s="648">
        <v>819</v>
      </c>
      <c r="O19" s="648">
        <v>731.37538212334789</v>
      </c>
      <c r="P19" s="647">
        <v>634121.6</v>
      </c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</row>
    <row r="20" spans="2:29" x14ac:dyDescent="0.15">
      <c r="B20" s="160"/>
      <c r="C20" s="285">
        <v>41122</v>
      </c>
      <c r="D20" s="135"/>
      <c r="E20" s="593">
        <v>493.5</v>
      </c>
      <c r="F20" s="274">
        <v>598.5</v>
      </c>
      <c r="G20" s="594">
        <v>554.35775819176899</v>
      </c>
      <c r="H20" s="593">
        <v>15585.2</v>
      </c>
      <c r="I20" s="593">
        <v>892.5</v>
      </c>
      <c r="J20" s="274">
        <v>1029</v>
      </c>
      <c r="K20" s="594">
        <v>974.43142144638398</v>
      </c>
      <c r="L20" s="593">
        <v>976.3</v>
      </c>
      <c r="M20" s="593">
        <v>661.5</v>
      </c>
      <c r="N20" s="274">
        <v>761.25</v>
      </c>
      <c r="O20" s="594">
        <v>710.79071084993154</v>
      </c>
      <c r="P20" s="274">
        <v>28683.1</v>
      </c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</row>
    <row r="21" spans="2:29" ht="11.1" customHeight="1" x14ac:dyDescent="0.15">
      <c r="B21" s="148"/>
      <c r="C21" s="285">
        <v>41123</v>
      </c>
      <c r="E21" s="593">
        <v>493.5</v>
      </c>
      <c r="F21" s="274">
        <v>598.5</v>
      </c>
      <c r="G21" s="594">
        <v>560.21436984687875</v>
      </c>
      <c r="H21" s="274">
        <v>9367.9</v>
      </c>
      <c r="I21" s="593">
        <v>892.5</v>
      </c>
      <c r="J21" s="274">
        <v>997.5</v>
      </c>
      <c r="K21" s="594">
        <v>973.63636363636363</v>
      </c>
      <c r="L21" s="274">
        <v>785.9</v>
      </c>
      <c r="M21" s="593">
        <v>682.18500000000006</v>
      </c>
      <c r="N21" s="274">
        <v>756</v>
      </c>
      <c r="O21" s="594">
        <v>707.10156849577925</v>
      </c>
      <c r="P21" s="274">
        <v>13093.8</v>
      </c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</row>
    <row r="22" spans="2:29" ht="11.1" customHeight="1" x14ac:dyDescent="0.15">
      <c r="B22" s="160"/>
      <c r="C22" s="285">
        <v>41124</v>
      </c>
      <c r="E22" s="593">
        <v>493.5</v>
      </c>
      <c r="F22" s="274">
        <v>609</v>
      </c>
      <c r="G22" s="594">
        <v>558.01373707533219</v>
      </c>
      <c r="H22" s="274">
        <v>13083.7</v>
      </c>
      <c r="I22" s="593">
        <v>892.5</v>
      </c>
      <c r="J22" s="274">
        <v>997.5</v>
      </c>
      <c r="K22" s="594">
        <v>957.47091870456063</v>
      </c>
      <c r="L22" s="274">
        <v>521.6</v>
      </c>
      <c r="M22" s="593">
        <v>682.5</v>
      </c>
      <c r="N22" s="274">
        <v>777</v>
      </c>
      <c r="O22" s="594">
        <v>709.59538309021389</v>
      </c>
      <c r="P22" s="274">
        <v>12665.2</v>
      </c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</row>
    <row r="23" spans="2:29" ht="11.1" customHeight="1" x14ac:dyDescent="0.15">
      <c r="B23" s="160"/>
      <c r="C23" s="285">
        <v>41127</v>
      </c>
      <c r="E23" s="593">
        <v>504</v>
      </c>
      <c r="F23" s="274">
        <v>598.5</v>
      </c>
      <c r="G23" s="594">
        <v>552.98783689687502</v>
      </c>
      <c r="H23" s="274">
        <v>44130.1</v>
      </c>
      <c r="I23" s="593">
        <v>892.5</v>
      </c>
      <c r="J23" s="274">
        <v>997.5</v>
      </c>
      <c r="K23" s="594">
        <v>955.72254998361188</v>
      </c>
      <c r="L23" s="274">
        <v>2403.6</v>
      </c>
      <c r="M23" s="593">
        <v>672</v>
      </c>
      <c r="N23" s="274">
        <v>766.5</v>
      </c>
      <c r="O23" s="594">
        <v>706.999420613349</v>
      </c>
      <c r="P23" s="274">
        <v>53316.800000000003</v>
      </c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</row>
    <row r="24" spans="2:29" ht="11.1" customHeight="1" x14ac:dyDescent="0.15">
      <c r="B24" s="160"/>
      <c r="C24" s="285">
        <v>41128</v>
      </c>
      <c r="E24" s="593">
        <v>493.5</v>
      </c>
      <c r="F24" s="274">
        <v>598.5</v>
      </c>
      <c r="G24" s="594">
        <v>555.4618286612523</v>
      </c>
      <c r="H24" s="274">
        <v>17422.3</v>
      </c>
      <c r="I24" s="593">
        <v>871.5</v>
      </c>
      <c r="J24" s="274">
        <v>1018.5</v>
      </c>
      <c r="K24" s="594">
        <v>955.25294117647047</v>
      </c>
      <c r="L24" s="274">
        <v>844.7</v>
      </c>
      <c r="M24" s="593">
        <v>661.5</v>
      </c>
      <c r="N24" s="274">
        <v>756</v>
      </c>
      <c r="O24" s="594">
        <v>694.13025169292018</v>
      </c>
      <c r="P24" s="274">
        <v>21657.599999999999</v>
      </c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</row>
    <row r="25" spans="2:29" ht="11.1" customHeight="1" x14ac:dyDescent="0.15">
      <c r="B25" s="160"/>
      <c r="C25" s="285">
        <v>41129</v>
      </c>
      <c r="E25" s="593">
        <v>504</v>
      </c>
      <c r="F25" s="274">
        <v>609</v>
      </c>
      <c r="G25" s="594">
        <v>556.1681178588484</v>
      </c>
      <c r="H25" s="274">
        <v>12598.1</v>
      </c>
      <c r="I25" s="593">
        <v>871.5</v>
      </c>
      <c r="J25" s="274">
        <v>1029</v>
      </c>
      <c r="K25" s="594">
        <v>967.86190476190495</v>
      </c>
      <c r="L25" s="274">
        <v>898.1</v>
      </c>
      <c r="M25" s="593">
        <v>682.5</v>
      </c>
      <c r="N25" s="274">
        <v>777</v>
      </c>
      <c r="O25" s="594">
        <v>704.35614323258881</v>
      </c>
      <c r="P25" s="274">
        <v>27198</v>
      </c>
    </row>
    <row r="26" spans="2:29" ht="11.1" customHeight="1" x14ac:dyDescent="0.15">
      <c r="B26" s="160"/>
      <c r="C26" s="285">
        <v>41130</v>
      </c>
      <c r="E26" s="593">
        <v>504</v>
      </c>
      <c r="F26" s="274">
        <v>609</v>
      </c>
      <c r="G26" s="594">
        <v>549.7732245914267</v>
      </c>
      <c r="H26" s="274">
        <v>19591.599999999999</v>
      </c>
      <c r="I26" s="593">
        <v>871.5</v>
      </c>
      <c r="J26" s="274">
        <v>1018.5</v>
      </c>
      <c r="K26" s="594">
        <v>955.78536957073925</v>
      </c>
      <c r="L26" s="274">
        <v>1066.5</v>
      </c>
      <c r="M26" s="593">
        <v>672</v>
      </c>
      <c r="N26" s="274">
        <v>777</v>
      </c>
      <c r="O26" s="594">
        <v>714.01508853603775</v>
      </c>
      <c r="P26" s="274">
        <v>26303.200000000001</v>
      </c>
    </row>
    <row r="27" spans="2:29" ht="11.1" customHeight="1" x14ac:dyDescent="0.15">
      <c r="B27" s="160"/>
      <c r="C27" s="285">
        <v>41131</v>
      </c>
      <c r="E27" s="593">
        <v>525</v>
      </c>
      <c r="F27" s="274">
        <v>630</v>
      </c>
      <c r="G27" s="594">
        <v>560.8080366850437</v>
      </c>
      <c r="H27" s="274">
        <v>14709.7</v>
      </c>
      <c r="I27" s="593">
        <v>903</v>
      </c>
      <c r="J27" s="274">
        <v>1029</v>
      </c>
      <c r="K27" s="594">
        <v>965.22404955147374</v>
      </c>
      <c r="L27" s="274">
        <v>561.9</v>
      </c>
      <c r="M27" s="593">
        <v>682.5</v>
      </c>
      <c r="N27" s="274">
        <v>777</v>
      </c>
      <c r="O27" s="594">
        <v>725.57214293740867</v>
      </c>
      <c r="P27" s="274">
        <v>9648.4</v>
      </c>
    </row>
    <row r="28" spans="2:29" ht="11.1" customHeight="1" x14ac:dyDescent="0.15">
      <c r="B28" s="160"/>
      <c r="C28" s="285">
        <v>41134</v>
      </c>
      <c r="E28" s="631">
        <v>0</v>
      </c>
      <c r="F28" s="632">
        <v>0</v>
      </c>
      <c r="G28" s="633">
        <v>0</v>
      </c>
      <c r="H28" s="274">
        <v>67112.600000000006</v>
      </c>
      <c r="I28" s="631">
        <v>0</v>
      </c>
      <c r="J28" s="632">
        <v>0</v>
      </c>
      <c r="K28" s="633">
        <v>0</v>
      </c>
      <c r="L28" s="274">
        <v>4140.1000000000004</v>
      </c>
      <c r="M28" s="631">
        <v>0</v>
      </c>
      <c r="N28" s="632">
        <v>0</v>
      </c>
      <c r="O28" s="633">
        <v>0</v>
      </c>
      <c r="P28" s="274">
        <v>94853.8</v>
      </c>
    </row>
    <row r="29" spans="2:29" ht="11.1" customHeight="1" x14ac:dyDescent="0.15">
      <c r="B29" s="160"/>
      <c r="C29" s="285">
        <v>41137</v>
      </c>
      <c r="E29" s="593">
        <v>525</v>
      </c>
      <c r="F29" s="274">
        <v>630</v>
      </c>
      <c r="G29" s="594">
        <v>568.78328905419812</v>
      </c>
      <c r="H29" s="274">
        <v>17036</v>
      </c>
      <c r="I29" s="593">
        <v>945</v>
      </c>
      <c r="J29" s="274">
        <v>1102.5</v>
      </c>
      <c r="K29" s="594">
        <v>1019.9393819334391</v>
      </c>
      <c r="L29" s="274">
        <v>658</v>
      </c>
      <c r="M29" s="593">
        <v>672</v>
      </c>
      <c r="N29" s="274">
        <v>787.5</v>
      </c>
      <c r="O29" s="594">
        <v>741.05609128897447</v>
      </c>
      <c r="P29" s="274">
        <v>13248.8</v>
      </c>
    </row>
    <row r="30" spans="2:29" ht="11.1" customHeight="1" x14ac:dyDescent="0.15">
      <c r="B30" s="160"/>
      <c r="C30" s="285">
        <v>41138</v>
      </c>
      <c r="E30" s="593">
        <v>535.5</v>
      </c>
      <c r="F30" s="274">
        <v>630</v>
      </c>
      <c r="G30" s="594">
        <v>572.25451260664761</v>
      </c>
      <c r="H30" s="274">
        <v>15516.5</v>
      </c>
      <c r="I30" s="593">
        <v>945</v>
      </c>
      <c r="J30" s="274">
        <v>1102.5</v>
      </c>
      <c r="K30" s="594">
        <v>1015.1975188518607</v>
      </c>
      <c r="L30" s="274">
        <v>1050.5999999999999</v>
      </c>
      <c r="M30" s="593">
        <v>698.25</v>
      </c>
      <c r="N30" s="274">
        <v>787.5</v>
      </c>
      <c r="O30" s="594">
        <v>742.3035739155074</v>
      </c>
      <c r="P30" s="274">
        <v>53688.5</v>
      </c>
    </row>
    <row r="31" spans="2:29" ht="11.1" customHeight="1" x14ac:dyDescent="0.15">
      <c r="B31" s="160"/>
      <c r="C31" s="285">
        <v>41141</v>
      </c>
      <c r="E31" s="593">
        <v>514.5</v>
      </c>
      <c r="F31" s="274">
        <v>609</v>
      </c>
      <c r="G31" s="594">
        <v>561.85255126887068</v>
      </c>
      <c r="H31" s="274">
        <v>33533.599999999999</v>
      </c>
      <c r="I31" s="593">
        <v>945</v>
      </c>
      <c r="J31" s="274">
        <v>1071</v>
      </c>
      <c r="K31" s="594">
        <v>1003.5351083883128</v>
      </c>
      <c r="L31" s="274">
        <v>1605.1</v>
      </c>
      <c r="M31" s="593">
        <v>682.5</v>
      </c>
      <c r="N31" s="274">
        <v>787.5</v>
      </c>
      <c r="O31" s="594">
        <v>731.13305645518994</v>
      </c>
      <c r="P31" s="274">
        <v>40278.9</v>
      </c>
    </row>
    <row r="32" spans="2:29" ht="11.1" customHeight="1" x14ac:dyDescent="0.15">
      <c r="B32" s="160"/>
      <c r="C32" s="285">
        <v>41142</v>
      </c>
      <c r="E32" s="593">
        <v>525</v>
      </c>
      <c r="F32" s="274">
        <v>630</v>
      </c>
      <c r="G32" s="594">
        <v>569.17413913490827</v>
      </c>
      <c r="H32" s="274">
        <v>18635.8</v>
      </c>
      <c r="I32" s="593">
        <v>945</v>
      </c>
      <c r="J32" s="274">
        <v>1071</v>
      </c>
      <c r="K32" s="594">
        <v>1006.3673395818313</v>
      </c>
      <c r="L32" s="274">
        <v>1125.4000000000001</v>
      </c>
      <c r="M32" s="593">
        <v>693</v>
      </c>
      <c r="N32" s="274">
        <v>798</v>
      </c>
      <c r="O32" s="594">
        <v>735.18796568480434</v>
      </c>
      <c r="P32" s="274">
        <v>18368.599999999999</v>
      </c>
    </row>
    <row r="33" spans="2:16" ht="11.1" customHeight="1" x14ac:dyDescent="0.15">
      <c r="B33" s="160"/>
      <c r="C33" s="285">
        <v>41143</v>
      </c>
      <c r="E33" s="593">
        <v>530.25</v>
      </c>
      <c r="F33" s="274">
        <v>639.45000000000005</v>
      </c>
      <c r="G33" s="594">
        <v>577.80671294518731</v>
      </c>
      <c r="H33" s="274">
        <v>28089.4</v>
      </c>
      <c r="I33" s="593">
        <v>955.5</v>
      </c>
      <c r="J33" s="274">
        <v>1081.5</v>
      </c>
      <c r="K33" s="594">
        <v>1018.1046025104602</v>
      </c>
      <c r="L33" s="274">
        <v>1469.5</v>
      </c>
      <c r="M33" s="593">
        <v>700.35</v>
      </c>
      <c r="N33" s="274">
        <v>806.40000000000009</v>
      </c>
      <c r="O33" s="594">
        <v>746.06481619042916</v>
      </c>
      <c r="P33" s="274">
        <v>39363.599999999999</v>
      </c>
    </row>
    <row r="34" spans="2:16" ht="11.1" customHeight="1" x14ac:dyDescent="0.15">
      <c r="B34" s="160"/>
      <c r="C34" s="285">
        <v>41144</v>
      </c>
      <c r="E34" s="593">
        <v>519.75</v>
      </c>
      <c r="F34" s="274">
        <v>630</v>
      </c>
      <c r="G34" s="594">
        <v>568.14531894195591</v>
      </c>
      <c r="H34" s="274">
        <v>25479.599999999999</v>
      </c>
      <c r="I34" s="593">
        <v>934.5</v>
      </c>
      <c r="J34" s="274">
        <v>1071</v>
      </c>
      <c r="K34" s="594">
        <v>1001.36772431183</v>
      </c>
      <c r="L34" s="274">
        <v>1469.5</v>
      </c>
      <c r="M34" s="593">
        <v>680.4</v>
      </c>
      <c r="N34" s="274">
        <v>787.5</v>
      </c>
      <c r="O34" s="594">
        <v>732.04161602941645</v>
      </c>
      <c r="P34" s="274">
        <v>33592.800000000003</v>
      </c>
    </row>
    <row r="35" spans="2:16" ht="11.1" customHeight="1" x14ac:dyDescent="0.15">
      <c r="B35" s="160"/>
      <c r="C35" s="285">
        <v>41145</v>
      </c>
      <c r="E35" s="593">
        <v>514.5</v>
      </c>
      <c r="F35" s="274">
        <v>619.5</v>
      </c>
      <c r="G35" s="594">
        <v>559.26798327807421</v>
      </c>
      <c r="H35" s="274">
        <v>12665.6</v>
      </c>
      <c r="I35" s="593">
        <v>926.1</v>
      </c>
      <c r="J35" s="274">
        <v>1060.5</v>
      </c>
      <c r="K35" s="594">
        <v>986.82872340425558</v>
      </c>
      <c r="L35" s="274">
        <v>359.9</v>
      </c>
      <c r="M35" s="593">
        <v>672</v>
      </c>
      <c r="N35" s="274">
        <v>777</v>
      </c>
      <c r="O35" s="594">
        <v>718.0352350040572</v>
      </c>
      <c r="P35" s="274">
        <v>11739</v>
      </c>
    </row>
    <row r="36" spans="2:16" ht="11.1" customHeight="1" x14ac:dyDescent="0.15">
      <c r="B36" s="160"/>
      <c r="C36" s="285">
        <v>41148</v>
      </c>
      <c r="E36" s="593">
        <v>514.5</v>
      </c>
      <c r="F36" s="274">
        <v>619.5</v>
      </c>
      <c r="G36" s="594">
        <v>567.68142340168924</v>
      </c>
      <c r="H36" s="274">
        <v>28898.3</v>
      </c>
      <c r="I36" s="593">
        <v>945</v>
      </c>
      <c r="J36" s="274">
        <v>1102.5</v>
      </c>
      <c r="K36" s="594">
        <v>1003.3135313531347</v>
      </c>
      <c r="L36" s="274">
        <v>2169.3000000000002</v>
      </c>
      <c r="M36" s="593">
        <v>688.80000000000007</v>
      </c>
      <c r="N36" s="274">
        <v>798</v>
      </c>
      <c r="O36" s="594">
        <v>732.82854961604255</v>
      </c>
      <c r="P36" s="274">
        <v>52674.2</v>
      </c>
    </row>
    <row r="37" spans="2:16" ht="11.1" customHeight="1" x14ac:dyDescent="0.15">
      <c r="B37" s="160"/>
      <c r="C37" s="285">
        <v>41149</v>
      </c>
      <c r="E37" s="593">
        <v>525</v>
      </c>
      <c r="F37" s="274">
        <v>630</v>
      </c>
      <c r="G37" s="594">
        <v>577.68396140542541</v>
      </c>
      <c r="H37" s="274">
        <v>22792.2</v>
      </c>
      <c r="I37" s="593">
        <v>976.5</v>
      </c>
      <c r="J37" s="274">
        <v>1102.5</v>
      </c>
      <c r="K37" s="594">
        <v>1022.2953020134228</v>
      </c>
      <c r="L37" s="274">
        <v>1291.7</v>
      </c>
      <c r="M37" s="593">
        <v>714</v>
      </c>
      <c r="N37" s="274">
        <v>819</v>
      </c>
      <c r="O37" s="594">
        <v>747.9374335855739</v>
      </c>
      <c r="P37" s="274">
        <v>17506.5</v>
      </c>
    </row>
    <row r="38" spans="2:16" ht="11.1" customHeight="1" x14ac:dyDescent="0.15">
      <c r="B38" s="160"/>
      <c r="C38" s="285">
        <v>41150</v>
      </c>
      <c r="E38" s="593">
        <v>525</v>
      </c>
      <c r="F38" s="274">
        <v>630</v>
      </c>
      <c r="G38" s="594">
        <v>570.69384881171891</v>
      </c>
      <c r="H38" s="274">
        <v>13373.2</v>
      </c>
      <c r="I38" s="593">
        <v>976.5</v>
      </c>
      <c r="J38" s="274">
        <v>1102.5</v>
      </c>
      <c r="K38" s="594">
        <v>1018.9951923076923</v>
      </c>
      <c r="L38" s="274">
        <v>1375.2</v>
      </c>
      <c r="M38" s="593">
        <v>703.5</v>
      </c>
      <c r="N38" s="274">
        <v>808.5</v>
      </c>
      <c r="O38" s="594">
        <v>751.65496126383277</v>
      </c>
      <c r="P38" s="274">
        <v>28128.400000000001</v>
      </c>
    </row>
    <row r="39" spans="2:16" ht="11.1" customHeight="1" x14ac:dyDescent="0.15">
      <c r="B39" s="160"/>
      <c r="C39" s="285">
        <v>41151</v>
      </c>
      <c r="D39" s="135"/>
      <c r="E39" s="593">
        <v>525</v>
      </c>
      <c r="F39" s="274">
        <v>630</v>
      </c>
      <c r="G39" s="594">
        <v>580.80496361746373</v>
      </c>
      <c r="H39" s="274">
        <v>17709.7</v>
      </c>
      <c r="I39" s="593">
        <v>966</v>
      </c>
      <c r="J39" s="274">
        <v>1102.5</v>
      </c>
      <c r="K39" s="594">
        <v>1028.4716208308955</v>
      </c>
      <c r="L39" s="274">
        <v>1435.1</v>
      </c>
      <c r="M39" s="593">
        <v>693</v>
      </c>
      <c r="N39" s="274">
        <v>787.5</v>
      </c>
      <c r="O39" s="594">
        <v>743.98115627851143</v>
      </c>
      <c r="P39" s="274">
        <v>24021</v>
      </c>
    </row>
    <row r="40" spans="2:16" x14ac:dyDescent="0.15">
      <c r="B40" s="160"/>
      <c r="C40" s="285">
        <v>41152</v>
      </c>
      <c r="D40" s="165"/>
      <c r="E40" s="161">
        <v>504</v>
      </c>
      <c r="F40" s="161">
        <v>609</v>
      </c>
      <c r="G40" s="165">
        <v>573.49168145039175</v>
      </c>
      <c r="H40" s="161">
        <v>14395.6</v>
      </c>
      <c r="I40" s="161">
        <v>945</v>
      </c>
      <c r="J40" s="161">
        <v>1060.5</v>
      </c>
      <c r="K40" s="161">
        <v>1009.2379912663757</v>
      </c>
      <c r="L40" s="161">
        <v>400.3</v>
      </c>
      <c r="M40" s="161">
        <v>682.5</v>
      </c>
      <c r="N40" s="161">
        <v>787.5</v>
      </c>
      <c r="O40" s="161">
        <v>732.81654620944187</v>
      </c>
      <c r="P40" s="165">
        <v>14091.4</v>
      </c>
    </row>
    <row r="41" spans="2:16" x14ac:dyDescent="0.15">
      <c r="B41" s="153"/>
      <c r="C41" s="307"/>
      <c r="D41" s="166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6"/>
    </row>
    <row r="43" spans="2:16" x14ac:dyDescent="0.15">
      <c r="P43" s="646"/>
    </row>
    <row r="44" spans="2:16" x14ac:dyDescent="0.15">
      <c r="P44" s="646"/>
    </row>
    <row r="45" spans="2:16" x14ac:dyDescent="0.15">
      <c r="P45" s="646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125" style="35" customWidth="1"/>
    <col min="17" max="16384" width="9" style="35"/>
  </cols>
  <sheetData>
    <row r="1" spans="1:17" s="19" customFormat="1" ht="19.5" customHeight="1" x14ac:dyDescent="0.15">
      <c r="A1" s="18"/>
      <c r="C1" s="20"/>
    </row>
    <row r="2" spans="1:17" s="25" customFormat="1" ht="15" customHeight="1" x14ac:dyDescent="0.15">
      <c r="A2" s="21"/>
      <c r="B2" s="21"/>
      <c r="C2" s="22" t="s">
        <v>77</v>
      </c>
      <c r="D2" s="106" t="s">
        <v>78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s="94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27"/>
    </row>
    <row r="4" spans="1:17" ht="18.75" customHeight="1" x14ac:dyDescent="0.15">
      <c r="A4" s="30"/>
      <c r="B4" s="31"/>
      <c r="C4" s="32"/>
      <c r="D4" s="707" t="s">
        <v>42</v>
      </c>
      <c r="E4" s="708"/>
      <c r="F4" s="708"/>
      <c r="G4" s="708"/>
      <c r="H4" s="709"/>
      <c r="I4" s="33"/>
      <c r="J4" s="33"/>
      <c r="K4" s="707" t="s">
        <v>43</v>
      </c>
      <c r="L4" s="708"/>
      <c r="M4" s="709"/>
      <c r="N4" s="33"/>
      <c r="O4" s="33"/>
      <c r="P4" s="33"/>
    </row>
    <row r="5" spans="1:17" ht="18.75" customHeight="1" x14ac:dyDescent="0.15">
      <c r="A5" s="36"/>
      <c r="B5" s="37"/>
      <c r="C5" s="38"/>
      <c r="D5" s="710" t="s">
        <v>44</v>
      </c>
      <c r="E5" s="711"/>
      <c r="F5" s="39" t="s">
        <v>45</v>
      </c>
      <c r="G5" s="40" t="s">
        <v>46</v>
      </c>
      <c r="H5" s="712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12" t="s">
        <v>47</v>
      </c>
      <c r="N5" s="41" t="s">
        <v>52</v>
      </c>
      <c r="O5" s="41" t="s">
        <v>53</v>
      </c>
      <c r="P5" s="41" t="s">
        <v>54</v>
      </c>
    </row>
    <row r="6" spans="1:17" ht="18.75" customHeight="1" x14ac:dyDescent="0.15">
      <c r="A6" s="42"/>
      <c r="B6" s="43"/>
      <c r="C6" s="44"/>
      <c r="D6" s="113" t="s">
        <v>55</v>
      </c>
      <c r="E6" s="112" t="s">
        <v>56</v>
      </c>
      <c r="F6" s="45" t="s">
        <v>57</v>
      </c>
      <c r="G6" s="46" t="s">
        <v>56</v>
      </c>
      <c r="H6" s="713"/>
      <c r="I6" s="47"/>
      <c r="J6" s="47"/>
      <c r="K6" s="45" t="s">
        <v>58</v>
      </c>
      <c r="L6" s="45" t="s">
        <v>59</v>
      </c>
      <c r="M6" s="713"/>
      <c r="N6" s="47"/>
      <c r="O6" s="47"/>
      <c r="P6" s="47"/>
    </row>
    <row r="7" spans="1:17" ht="16.5" customHeight="1" x14ac:dyDescent="0.15">
      <c r="A7" s="48" t="s">
        <v>0</v>
      </c>
      <c r="B7" s="49">
        <v>20</v>
      </c>
      <c r="C7" s="50" t="s">
        <v>1</v>
      </c>
      <c r="D7" s="114"/>
      <c r="E7" s="100">
        <v>268856</v>
      </c>
      <c r="F7" s="51">
        <v>103594</v>
      </c>
      <c r="G7" s="52"/>
      <c r="H7" s="51">
        <v>372450</v>
      </c>
      <c r="I7" s="51"/>
      <c r="J7" s="51">
        <v>372450</v>
      </c>
      <c r="K7" s="51">
        <v>885177</v>
      </c>
      <c r="L7" s="51"/>
      <c r="M7" s="51">
        <v>885177</v>
      </c>
      <c r="N7" s="51"/>
      <c r="O7" s="51">
        <v>885177</v>
      </c>
      <c r="P7" s="51">
        <v>1257627</v>
      </c>
    </row>
    <row r="8" spans="1:17" ht="16.5" customHeight="1" x14ac:dyDescent="0.15">
      <c r="A8" s="53" t="s">
        <v>60</v>
      </c>
      <c r="B8" s="49">
        <v>21</v>
      </c>
      <c r="C8" s="54" t="s">
        <v>60</v>
      </c>
      <c r="D8" s="51"/>
      <c r="E8" s="100">
        <v>3242596</v>
      </c>
      <c r="F8" s="51">
        <v>2307259</v>
      </c>
      <c r="G8" s="52">
        <v>872903</v>
      </c>
      <c r="H8" s="51">
        <v>6422758</v>
      </c>
      <c r="I8" s="51"/>
      <c r="J8" s="51">
        <v>6422758</v>
      </c>
      <c r="K8" s="51">
        <v>22214618</v>
      </c>
      <c r="L8" s="51"/>
      <c r="M8" s="51">
        <v>22214618</v>
      </c>
      <c r="N8" s="51"/>
      <c r="O8" s="51">
        <v>22214618</v>
      </c>
      <c r="P8" s="51">
        <v>28637376</v>
      </c>
    </row>
    <row r="9" spans="1:17" ht="16.5" customHeight="1" x14ac:dyDescent="0.15">
      <c r="A9" s="53" t="s">
        <v>60</v>
      </c>
      <c r="B9" s="49">
        <v>22</v>
      </c>
      <c r="C9" s="49" t="s">
        <v>60</v>
      </c>
      <c r="D9" s="51"/>
      <c r="E9" s="52">
        <v>2657228</v>
      </c>
      <c r="F9" s="51">
        <v>2096236</v>
      </c>
      <c r="G9" s="51">
        <v>1056915</v>
      </c>
      <c r="H9" s="51">
        <v>5810379</v>
      </c>
      <c r="I9" s="51"/>
      <c r="J9" s="51">
        <v>5810379</v>
      </c>
      <c r="K9" s="51">
        <v>20463410</v>
      </c>
      <c r="L9" s="51"/>
      <c r="M9" s="51">
        <v>20463410</v>
      </c>
      <c r="N9" s="51"/>
      <c r="O9" s="51">
        <v>20463410</v>
      </c>
      <c r="P9" s="52">
        <v>26273789</v>
      </c>
    </row>
    <row r="10" spans="1:17" ht="16.5" customHeight="1" x14ac:dyDescent="0.15">
      <c r="A10" s="55" t="s">
        <v>60</v>
      </c>
      <c r="B10" s="56">
        <v>23</v>
      </c>
      <c r="C10" s="57" t="s">
        <v>60</v>
      </c>
      <c r="D10" s="59"/>
      <c r="E10" s="59">
        <v>2869919</v>
      </c>
      <c r="F10" s="59">
        <v>2078399</v>
      </c>
      <c r="G10" s="59">
        <v>770679</v>
      </c>
      <c r="H10" s="59">
        <v>5718997</v>
      </c>
      <c r="I10" s="59"/>
      <c r="J10" s="59">
        <v>5718997</v>
      </c>
      <c r="K10" s="59">
        <v>21735698</v>
      </c>
      <c r="L10" s="59"/>
      <c r="M10" s="59">
        <v>21735698</v>
      </c>
      <c r="N10" s="59"/>
      <c r="O10" s="59">
        <v>21735698</v>
      </c>
      <c r="P10" s="58">
        <v>27454695</v>
      </c>
    </row>
    <row r="11" spans="1:17" ht="16.5" customHeight="1" x14ac:dyDescent="0.15">
      <c r="A11" s="53" t="s">
        <v>69</v>
      </c>
      <c r="B11" s="49">
        <v>1</v>
      </c>
      <c r="C11" s="54" t="s">
        <v>70</v>
      </c>
      <c r="D11" s="117"/>
      <c r="E11" s="52">
        <v>234100</v>
      </c>
      <c r="F11" s="51">
        <v>208518</v>
      </c>
      <c r="G11" s="51">
        <v>67494</v>
      </c>
      <c r="H11" s="107">
        <f>SUM(E11:G11)</f>
        <v>510112</v>
      </c>
      <c r="I11" s="51"/>
      <c r="J11" s="51">
        <f t="shared" ref="J11:J25" si="0">H11+I11</f>
        <v>510112</v>
      </c>
      <c r="K11" s="51">
        <v>2016596</v>
      </c>
      <c r="L11" s="51"/>
      <c r="M11" s="51">
        <f t="shared" ref="M11:M30" si="1">K11+L11</f>
        <v>2016596</v>
      </c>
      <c r="N11" s="51"/>
      <c r="O11" s="51">
        <f t="shared" ref="O11:O25" si="2">M11+N11</f>
        <v>2016596</v>
      </c>
      <c r="P11" s="51">
        <f t="shared" ref="P11:P25" si="3">J11+O11</f>
        <v>2526708</v>
      </c>
    </row>
    <row r="12" spans="1:17" ht="16.5" customHeight="1" x14ac:dyDescent="0.15">
      <c r="A12" s="53"/>
      <c r="B12" s="49">
        <v>2</v>
      </c>
      <c r="C12" s="54"/>
      <c r="D12" s="51"/>
      <c r="E12" s="52">
        <v>215397</v>
      </c>
      <c r="F12" s="51">
        <v>183442</v>
      </c>
      <c r="G12" s="51">
        <v>72290</v>
      </c>
      <c r="H12" s="107">
        <f>SUM(E12:G12)</f>
        <v>471129</v>
      </c>
      <c r="I12" s="51"/>
      <c r="J12" s="52">
        <f t="shared" si="0"/>
        <v>471129</v>
      </c>
      <c r="K12" s="51">
        <v>1836643</v>
      </c>
      <c r="L12" s="51"/>
      <c r="M12" s="51">
        <f t="shared" si="1"/>
        <v>1836643</v>
      </c>
      <c r="N12" s="51"/>
      <c r="O12" s="51">
        <f t="shared" si="2"/>
        <v>1836643</v>
      </c>
      <c r="P12" s="52">
        <f t="shared" si="3"/>
        <v>2307772</v>
      </c>
    </row>
    <row r="13" spans="1:17" ht="16.5" customHeight="1" x14ac:dyDescent="0.15">
      <c r="A13" s="53"/>
      <c r="B13" s="49">
        <v>3</v>
      </c>
      <c r="C13" s="54"/>
      <c r="D13" s="51"/>
      <c r="E13" s="52">
        <v>279808</v>
      </c>
      <c r="F13" s="51">
        <v>175544</v>
      </c>
      <c r="G13" s="51">
        <v>65558</v>
      </c>
      <c r="H13" s="107">
        <f>SUM(E13:G13)</f>
        <v>520910</v>
      </c>
      <c r="I13" s="51"/>
      <c r="J13" s="51">
        <f t="shared" si="0"/>
        <v>520910</v>
      </c>
      <c r="K13" s="51">
        <v>1826667</v>
      </c>
      <c r="L13" s="51"/>
      <c r="M13" s="51">
        <f t="shared" si="1"/>
        <v>1826667</v>
      </c>
      <c r="N13" s="51"/>
      <c r="O13" s="51">
        <f t="shared" si="2"/>
        <v>1826667</v>
      </c>
      <c r="P13" s="51">
        <f t="shared" si="3"/>
        <v>2347577</v>
      </c>
    </row>
    <row r="14" spans="1:17" ht="16.5" customHeight="1" x14ac:dyDescent="0.15">
      <c r="A14" s="53"/>
      <c r="B14" s="49">
        <v>4</v>
      </c>
      <c r="C14" s="54"/>
      <c r="D14" s="51"/>
      <c r="E14" s="52">
        <v>222519</v>
      </c>
      <c r="F14" s="51">
        <v>176237</v>
      </c>
      <c r="G14" s="51">
        <v>71855</v>
      </c>
      <c r="H14" s="107">
        <f t="shared" ref="H14:H25" si="4">SUM(E14:G14)</f>
        <v>470611</v>
      </c>
      <c r="I14" s="51"/>
      <c r="J14" s="52">
        <f t="shared" si="0"/>
        <v>470611</v>
      </c>
      <c r="K14" s="51">
        <v>1633806</v>
      </c>
      <c r="L14" s="51"/>
      <c r="M14" s="51">
        <f t="shared" si="1"/>
        <v>1633806</v>
      </c>
      <c r="N14" s="51"/>
      <c r="O14" s="51">
        <f t="shared" si="2"/>
        <v>1633806</v>
      </c>
      <c r="P14" s="51">
        <f t="shared" si="3"/>
        <v>2104417</v>
      </c>
    </row>
    <row r="15" spans="1:17" ht="16.5" customHeight="1" x14ac:dyDescent="0.15">
      <c r="A15" s="53"/>
      <c r="B15" s="49">
        <v>5</v>
      </c>
      <c r="C15" s="54"/>
      <c r="D15" s="51"/>
      <c r="E15" s="74">
        <v>216730</v>
      </c>
      <c r="F15" s="85">
        <v>202298</v>
      </c>
      <c r="G15" s="85">
        <v>81330</v>
      </c>
      <c r="H15" s="107">
        <f t="shared" si="4"/>
        <v>500358</v>
      </c>
      <c r="I15" s="51"/>
      <c r="J15" s="52">
        <f t="shared" si="0"/>
        <v>500358</v>
      </c>
      <c r="K15" s="51">
        <v>1700758</v>
      </c>
      <c r="L15" s="51"/>
      <c r="M15" s="51">
        <f t="shared" si="1"/>
        <v>1700758</v>
      </c>
      <c r="N15" s="51"/>
      <c r="O15" s="51">
        <f t="shared" si="2"/>
        <v>1700758</v>
      </c>
      <c r="P15" s="51">
        <f t="shared" si="3"/>
        <v>2201116</v>
      </c>
    </row>
    <row r="16" spans="1:17" ht="16.5" customHeight="1" x14ac:dyDescent="0.15">
      <c r="A16" s="53"/>
      <c r="B16" s="49">
        <v>6</v>
      </c>
      <c r="C16" s="54"/>
      <c r="D16" s="51"/>
      <c r="E16" s="52">
        <v>208967</v>
      </c>
      <c r="F16" s="51">
        <v>127183</v>
      </c>
      <c r="G16" s="51">
        <v>59870</v>
      </c>
      <c r="H16" s="107">
        <f t="shared" si="4"/>
        <v>396020</v>
      </c>
      <c r="I16" s="51"/>
      <c r="J16" s="51">
        <f t="shared" si="0"/>
        <v>396020</v>
      </c>
      <c r="K16" s="51">
        <v>1682409</v>
      </c>
      <c r="L16" s="51"/>
      <c r="M16" s="51">
        <f t="shared" si="1"/>
        <v>1682409</v>
      </c>
      <c r="N16" s="51"/>
      <c r="O16" s="51">
        <f t="shared" si="2"/>
        <v>1682409</v>
      </c>
      <c r="P16" s="52">
        <f t="shared" si="3"/>
        <v>2078429</v>
      </c>
    </row>
    <row r="17" spans="1:18" ht="16.5" customHeight="1" x14ac:dyDescent="0.15">
      <c r="A17" s="53"/>
      <c r="B17" s="49">
        <v>7</v>
      </c>
      <c r="C17" s="54"/>
      <c r="D17" s="51"/>
      <c r="E17" s="52">
        <v>210411</v>
      </c>
      <c r="F17" s="51">
        <v>156027</v>
      </c>
      <c r="G17" s="51">
        <v>46635</v>
      </c>
      <c r="H17" s="107">
        <f t="shared" si="4"/>
        <v>413073</v>
      </c>
      <c r="I17" s="51"/>
      <c r="J17" s="51">
        <f t="shared" si="0"/>
        <v>413073</v>
      </c>
      <c r="K17" s="51">
        <v>1567007</v>
      </c>
      <c r="L17" s="51"/>
      <c r="M17" s="51">
        <f t="shared" si="1"/>
        <v>1567007</v>
      </c>
      <c r="N17" s="51"/>
      <c r="O17" s="51">
        <f t="shared" si="2"/>
        <v>1567007</v>
      </c>
      <c r="P17" s="52">
        <f t="shared" si="3"/>
        <v>1980080</v>
      </c>
      <c r="R17" s="34"/>
    </row>
    <row r="18" spans="1:18" ht="16.5" customHeight="1" x14ac:dyDescent="0.15">
      <c r="A18" s="53"/>
      <c r="B18" s="49">
        <v>8</v>
      </c>
      <c r="C18" s="54"/>
      <c r="D18" s="51"/>
      <c r="E18" s="52">
        <v>275624</v>
      </c>
      <c r="F18" s="51">
        <v>166489</v>
      </c>
      <c r="G18" s="51">
        <v>54934</v>
      </c>
      <c r="H18" s="107">
        <f t="shared" si="4"/>
        <v>497047</v>
      </c>
      <c r="I18" s="51"/>
      <c r="J18" s="51">
        <f t="shared" si="0"/>
        <v>497047</v>
      </c>
      <c r="K18" s="51">
        <v>1727798</v>
      </c>
      <c r="L18" s="51"/>
      <c r="M18" s="51">
        <f t="shared" si="1"/>
        <v>1727798</v>
      </c>
      <c r="N18" s="51"/>
      <c r="O18" s="51">
        <f t="shared" si="2"/>
        <v>1727798</v>
      </c>
      <c r="P18" s="52">
        <f t="shared" si="3"/>
        <v>2224845</v>
      </c>
      <c r="R18" s="110"/>
    </row>
    <row r="19" spans="1:18" ht="16.5" customHeight="1" x14ac:dyDescent="0.15">
      <c r="A19" s="53"/>
      <c r="B19" s="49">
        <v>9</v>
      </c>
      <c r="C19" s="54"/>
      <c r="D19" s="51"/>
      <c r="E19" s="52">
        <v>201762</v>
      </c>
      <c r="F19" s="51">
        <v>160288</v>
      </c>
      <c r="G19" s="51">
        <v>52790</v>
      </c>
      <c r="H19" s="107">
        <f t="shared" si="4"/>
        <v>414840</v>
      </c>
      <c r="I19" s="51"/>
      <c r="J19" s="51">
        <f t="shared" si="0"/>
        <v>414840</v>
      </c>
      <c r="K19" s="51">
        <v>1710296</v>
      </c>
      <c r="L19" s="51"/>
      <c r="M19" s="51">
        <f t="shared" si="1"/>
        <v>1710296</v>
      </c>
      <c r="N19" s="51"/>
      <c r="O19" s="51">
        <f t="shared" si="2"/>
        <v>1710296</v>
      </c>
      <c r="P19" s="51">
        <f t="shared" si="3"/>
        <v>2125136</v>
      </c>
      <c r="R19" s="110"/>
    </row>
    <row r="20" spans="1:18" ht="16.5" customHeight="1" x14ac:dyDescent="0.15">
      <c r="A20" s="53"/>
      <c r="B20" s="49">
        <v>10</v>
      </c>
      <c r="C20" s="54"/>
      <c r="D20" s="51"/>
      <c r="E20" s="52">
        <v>177769</v>
      </c>
      <c r="F20" s="51">
        <v>138597</v>
      </c>
      <c r="G20" s="51">
        <v>50817</v>
      </c>
      <c r="H20" s="107">
        <f t="shared" si="4"/>
        <v>367183</v>
      </c>
      <c r="I20" s="51"/>
      <c r="J20" s="51">
        <f t="shared" si="0"/>
        <v>367183</v>
      </c>
      <c r="K20" s="51">
        <v>1943904</v>
      </c>
      <c r="L20" s="51"/>
      <c r="M20" s="51">
        <f t="shared" si="1"/>
        <v>1943904</v>
      </c>
      <c r="N20" s="51"/>
      <c r="O20" s="51">
        <f t="shared" si="2"/>
        <v>1943904</v>
      </c>
      <c r="P20" s="52">
        <f t="shared" si="3"/>
        <v>2311087</v>
      </c>
      <c r="R20" s="110"/>
    </row>
    <row r="21" spans="1:18" ht="16.5" customHeight="1" x14ac:dyDescent="0.15">
      <c r="A21" s="53"/>
      <c r="B21" s="49">
        <v>11</v>
      </c>
      <c r="C21" s="54"/>
      <c r="D21" s="51"/>
      <c r="E21" s="52">
        <v>298111</v>
      </c>
      <c r="F21" s="51">
        <v>207759</v>
      </c>
      <c r="G21" s="51">
        <v>64631</v>
      </c>
      <c r="H21" s="107">
        <f t="shared" si="4"/>
        <v>570501</v>
      </c>
      <c r="I21" s="51"/>
      <c r="J21" s="51">
        <f t="shared" si="0"/>
        <v>570501</v>
      </c>
      <c r="K21" s="51">
        <v>2003930</v>
      </c>
      <c r="L21" s="51"/>
      <c r="M21" s="51">
        <f t="shared" si="1"/>
        <v>2003930</v>
      </c>
      <c r="N21" s="51"/>
      <c r="O21" s="51">
        <f t="shared" si="2"/>
        <v>2003930</v>
      </c>
      <c r="P21" s="52">
        <f t="shared" si="3"/>
        <v>2574431</v>
      </c>
      <c r="R21" s="110"/>
    </row>
    <row r="22" spans="1:18" ht="16.5" customHeight="1" x14ac:dyDescent="0.15">
      <c r="A22" s="53"/>
      <c r="B22" s="49">
        <v>12</v>
      </c>
      <c r="C22" s="54"/>
      <c r="D22" s="51"/>
      <c r="E22" s="52">
        <v>328721</v>
      </c>
      <c r="F22" s="51">
        <v>176017</v>
      </c>
      <c r="G22" s="52">
        <v>82475</v>
      </c>
      <c r="H22" s="107">
        <f t="shared" si="4"/>
        <v>587213</v>
      </c>
      <c r="I22" s="52"/>
      <c r="J22" s="51">
        <f t="shared" si="0"/>
        <v>587213</v>
      </c>
      <c r="K22" s="51">
        <v>2085884</v>
      </c>
      <c r="L22" s="51"/>
      <c r="M22" s="51">
        <f t="shared" si="1"/>
        <v>2085884</v>
      </c>
      <c r="N22" s="51"/>
      <c r="O22" s="51">
        <f t="shared" si="2"/>
        <v>2085884</v>
      </c>
      <c r="P22" s="52">
        <f t="shared" si="3"/>
        <v>2673097</v>
      </c>
      <c r="R22" s="110"/>
    </row>
    <row r="23" spans="1:18" ht="16.5" customHeight="1" x14ac:dyDescent="0.15">
      <c r="A23" s="53" t="s">
        <v>80</v>
      </c>
      <c r="B23" s="49">
        <v>1</v>
      </c>
      <c r="C23" s="60" t="s">
        <v>61</v>
      </c>
      <c r="D23" s="51"/>
      <c r="E23" s="51">
        <v>229997.09999999998</v>
      </c>
      <c r="F23" s="51">
        <v>158406.29999999999</v>
      </c>
      <c r="G23" s="51">
        <v>68583.3</v>
      </c>
      <c r="H23" s="107">
        <f t="shared" si="4"/>
        <v>456986.69999999995</v>
      </c>
      <c r="I23" s="51"/>
      <c r="J23" s="51">
        <f t="shared" si="0"/>
        <v>456986.69999999995</v>
      </c>
      <c r="K23" s="51">
        <v>1899042.7000000002</v>
      </c>
      <c r="L23" s="51"/>
      <c r="M23" s="51">
        <f t="shared" si="1"/>
        <v>1899042.7000000002</v>
      </c>
      <c r="N23" s="51"/>
      <c r="O23" s="51">
        <f t="shared" si="2"/>
        <v>1899042.7000000002</v>
      </c>
      <c r="P23" s="52">
        <f t="shared" si="3"/>
        <v>2356029.4000000004</v>
      </c>
      <c r="R23" s="110"/>
    </row>
    <row r="24" spans="1:18" x14ac:dyDescent="0.25">
      <c r="A24" s="53"/>
      <c r="B24" s="49">
        <v>2</v>
      </c>
      <c r="C24" s="60"/>
      <c r="D24" s="51"/>
      <c r="E24" s="51">
        <v>264908.80000000005</v>
      </c>
      <c r="F24" s="51">
        <v>157061.20000000001</v>
      </c>
      <c r="G24" s="121">
        <v>61256.800000000003</v>
      </c>
      <c r="H24" s="107">
        <f t="shared" si="4"/>
        <v>483226.80000000005</v>
      </c>
      <c r="I24" s="51"/>
      <c r="J24" s="51">
        <f t="shared" si="0"/>
        <v>483226.80000000005</v>
      </c>
      <c r="K24" s="51">
        <v>1916730.7</v>
      </c>
      <c r="L24" s="51"/>
      <c r="M24" s="51">
        <f t="shared" si="1"/>
        <v>1916730.7</v>
      </c>
      <c r="N24" s="51"/>
      <c r="O24" s="51">
        <f t="shared" si="2"/>
        <v>1916730.7</v>
      </c>
      <c r="P24" s="51">
        <f t="shared" si="3"/>
        <v>2399957.5</v>
      </c>
      <c r="Q24" s="34"/>
      <c r="R24" s="110"/>
    </row>
    <row r="25" spans="1:18" x14ac:dyDescent="0.25">
      <c r="A25" s="53"/>
      <c r="B25" s="49">
        <v>3</v>
      </c>
      <c r="C25" s="60"/>
      <c r="D25" s="51"/>
      <c r="E25" s="51">
        <v>226787</v>
      </c>
      <c r="F25" s="51">
        <v>168013.49999999997</v>
      </c>
      <c r="G25" s="121">
        <v>76721.2</v>
      </c>
      <c r="H25" s="107">
        <f t="shared" si="4"/>
        <v>471521.7</v>
      </c>
      <c r="I25" s="51"/>
      <c r="J25" s="51">
        <f t="shared" si="0"/>
        <v>471521.7</v>
      </c>
      <c r="K25" s="51">
        <v>1825994.9</v>
      </c>
      <c r="L25" s="51"/>
      <c r="M25" s="51">
        <f t="shared" si="1"/>
        <v>1825994.9</v>
      </c>
      <c r="N25" s="51"/>
      <c r="O25" s="51">
        <f t="shared" si="2"/>
        <v>1825994.9</v>
      </c>
      <c r="P25" s="52">
        <f t="shared" si="3"/>
        <v>2297516.6</v>
      </c>
      <c r="R25" s="110"/>
    </row>
    <row r="26" spans="1:18" x14ac:dyDescent="0.25">
      <c r="A26" s="53"/>
      <c r="B26" s="49">
        <v>4</v>
      </c>
      <c r="C26" s="60"/>
      <c r="D26" s="51"/>
      <c r="E26" s="51">
        <v>285263.09999999992</v>
      </c>
      <c r="F26" s="51">
        <v>265341.2</v>
      </c>
      <c r="G26" s="121">
        <v>107785.2</v>
      </c>
      <c r="H26" s="107">
        <f>SUM(E26:G26)</f>
        <v>658389.49999999988</v>
      </c>
      <c r="I26" s="51"/>
      <c r="J26" s="51">
        <f>H26+I26</f>
        <v>658389.49999999988</v>
      </c>
      <c r="K26" s="51">
        <v>2474540.9</v>
      </c>
      <c r="L26" s="51"/>
      <c r="M26" s="51">
        <f t="shared" si="1"/>
        <v>2474540.9</v>
      </c>
      <c r="N26" s="51"/>
      <c r="O26" s="51">
        <f>M26+N26</f>
        <v>2474540.9</v>
      </c>
      <c r="P26" s="52">
        <f>J26+O26</f>
        <v>3132930.4</v>
      </c>
      <c r="R26" s="110"/>
    </row>
    <row r="27" spans="1:18" x14ac:dyDescent="0.25">
      <c r="A27" s="53"/>
      <c r="B27" s="49">
        <v>5</v>
      </c>
      <c r="C27" s="60"/>
      <c r="D27" s="51"/>
      <c r="E27" s="52">
        <v>365867.39999999997</v>
      </c>
      <c r="F27" s="51">
        <v>310473</v>
      </c>
      <c r="G27" s="121">
        <v>94190.1</v>
      </c>
      <c r="H27" s="107">
        <f>SUM(E27:G27)</f>
        <v>770530.49999999988</v>
      </c>
      <c r="I27" s="51"/>
      <c r="J27" s="51">
        <f>H27+I27</f>
        <v>770530.49999999988</v>
      </c>
      <c r="K27" s="51">
        <v>2169732.1999999997</v>
      </c>
      <c r="L27" s="51"/>
      <c r="M27" s="51">
        <f t="shared" si="1"/>
        <v>2169732.1999999997</v>
      </c>
      <c r="N27" s="51"/>
      <c r="O27" s="51">
        <f>M27+N27</f>
        <v>2169732.1999999997</v>
      </c>
      <c r="P27" s="52">
        <f>J27+O27</f>
        <v>2940262.6999999997</v>
      </c>
      <c r="R27" s="110"/>
    </row>
    <row r="28" spans="1:18" x14ac:dyDescent="0.25">
      <c r="A28" s="53"/>
      <c r="B28" s="49">
        <v>6</v>
      </c>
      <c r="C28" s="60"/>
      <c r="D28" s="51"/>
      <c r="E28" s="51">
        <v>239761.40000000002</v>
      </c>
      <c r="F28" s="51">
        <v>248300.60000000003</v>
      </c>
      <c r="G28" s="121">
        <v>83067.60000000002</v>
      </c>
      <c r="H28" s="107">
        <f>SUM(E28:G28)</f>
        <v>571129.60000000009</v>
      </c>
      <c r="I28" s="51"/>
      <c r="J28" s="51">
        <f>H28+I28</f>
        <v>571129.60000000009</v>
      </c>
      <c r="K28" s="51">
        <v>1986901.5</v>
      </c>
      <c r="L28" s="51"/>
      <c r="M28" s="51">
        <f t="shared" si="1"/>
        <v>1986901.5</v>
      </c>
      <c r="N28" s="51"/>
      <c r="O28" s="51">
        <f>M28+N28</f>
        <v>1986901.5</v>
      </c>
      <c r="P28" s="52">
        <f>J28+O28</f>
        <v>2558031.1</v>
      </c>
      <c r="R28" s="110"/>
    </row>
    <row r="29" spans="1:18" x14ac:dyDescent="0.25">
      <c r="A29" s="53"/>
      <c r="B29" s="49">
        <v>7</v>
      </c>
      <c r="C29" s="60"/>
      <c r="D29" s="51"/>
      <c r="E29" s="51">
        <v>268584.90000000002</v>
      </c>
      <c r="F29" s="51">
        <v>307108</v>
      </c>
      <c r="G29" s="121">
        <v>97475.599999999991</v>
      </c>
      <c r="H29" s="107">
        <f>SUM(E29:G29)</f>
        <v>673168.5</v>
      </c>
      <c r="I29" s="51"/>
      <c r="J29" s="51">
        <f>H29+I29</f>
        <v>673168.5</v>
      </c>
      <c r="K29" s="51">
        <v>2205056.6</v>
      </c>
      <c r="L29" s="51"/>
      <c r="M29" s="51">
        <f t="shared" si="1"/>
        <v>2205056.6</v>
      </c>
      <c r="N29" s="51"/>
      <c r="O29" s="51">
        <f>M29+N29</f>
        <v>2205056.6</v>
      </c>
      <c r="P29" s="52">
        <f>J29+O29</f>
        <v>2878225.1</v>
      </c>
      <c r="R29" s="110"/>
    </row>
    <row r="30" spans="1:18" x14ac:dyDescent="0.25">
      <c r="A30" s="55"/>
      <c r="B30" s="56">
        <v>8</v>
      </c>
      <c r="C30" s="109"/>
      <c r="D30" s="59"/>
      <c r="E30" s="59">
        <v>398831.50000000006</v>
      </c>
      <c r="F30" s="59">
        <v>211233.59999999998</v>
      </c>
      <c r="G30" s="120">
        <v>91855.6</v>
      </c>
      <c r="H30" s="116">
        <f>SUM(E30:G30)</f>
        <v>701920.70000000007</v>
      </c>
      <c r="I30" s="59"/>
      <c r="J30" s="58"/>
      <c r="K30" s="59">
        <v>2196206.2000000002</v>
      </c>
      <c r="L30" s="59"/>
      <c r="M30" s="59">
        <f t="shared" si="1"/>
        <v>2196206.2000000002</v>
      </c>
      <c r="N30" s="59"/>
      <c r="O30" s="59">
        <f>M30+N30</f>
        <v>2196206.2000000002</v>
      </c>
      <c r="P30" s="58">
        <f>J30+O30</f>
        <v>2196206.2000000002</v>
      </c>
      <c r="R30" s="111"/>
    </row>
    <row r="31" spans="1:18" x14ac:dyDescent="0.15">
      <c r="E31" s="75"/>
      <c r="F31" s="75"/>
      <c r="G31" s="75"/>
      <c r="H31" s="75"/>
      <c r="I31" s="75"/>
      <c r="J31" s="75"/>
      <c r="K31" s="75"/>
      <c r="R31" s="34"/>
    </row>
    <row r="32" spans="1:18" x14ac:dyDescent="0.15">
      <c r="D32" s="108"/>
      <c r="E32" s="78"/>
      <c r="F32" s="78"/>
      <c r="G32" s="78"/>
      <c r="H32" s="89"/>
      <c r="I32" s="89"/>
      <c r="J32" s="89"/>
      <c r="K32" s="77"/>
      <c r="L32" s="89"/>
      <c r="M32" s="89"/>
      <c r="N32" s="89"/>
      <c r="O32" s="89"/>
      <c r="P32" s="89"/>
      <c r="Q32" s="34"/>
    </row>
    <row r="33" spans="5:17" x14ac:dyDescent="0.15">
      <c r="E33" s="74"/>
      <c r="F33" s="74"/>
      <c r="G33" s="74"/>
      <c r="H33" s="34"/>
      <c r="I33" s="34"/>
      <c r="J33" s="34"/>
      <c r="K33" s="77"/>
      <c r="L33" s="34"/>
      <c r="M33" s="34"/>
      <c r="N33" s="34"/>
      <c r="O33" s="34"/>
      <c r="P33" s="34"/>
      <c r="Q33" s="34"/>
    </row>
    <row r="34" spans="5:17" x14ac:dyDescent="0.15">
      <c r="E34" s="74"/>
      <c r="F34" s="74"/>
      <c r="G34" s="74"/>
      <c r="H34" s="34"/>
      <c r="I34" s="34"/>
      <c r="J34" s="34"/>
      <c r="K34" s="77"/>
      <c r="L34" s="34"/>
      <c r="M34" s="34"/>
      <c r="N34" s="34"/>
      <c r="O34" s="34"/>
      <c r="P34" s="34"/>
      <c r="Q34" s="34"/>
    </row>
    <row r="35" spans="5:17" x14ac:dyDescent="0.15">
      <c r="E35" s="74"/>
      <c r="F35" s="74"/>
      <c r="G35" s="74"/>
      <c r="H35" s="34"/>
      <c r="I35" s="34"/>
      <c r="J35" s="34"/>
      <c r="K35" s="77"/>
      <c r="L35" s="34"/>
      <c r="M35" s="34"/>
      <c r="N35" s="34"/>
      <c r="O35" s="34"/>
      <c r="P35" s="34"/>
      <c r="Q35" s="34"/>
    </row>
    <row r="36" spans="5:17" x14ac:dyDescent="0.15">
      <c r="E36" s="74"/>
      <c r="F36" s="74"/>
      <c r="G36" s="74"/>
      <c r="H36" s="34"/>
      <c r="I36" s="34"/>
      <c r="J36" s="34"/>
      <c r="K36" s="77"/>
      <c r="L36" s="34"/>
      <c r="M36" s="34"/>
      <c r="N36" s="34"/>
      <c r="O36" s="34"/>
      <c r="P36" s="34"/>
      <c r="Q36" s="34"/>
    </row>
    <row r="37" spans="5:17" x14ac:dyDescent="0.15">
      <c r="E37" s="74"/>
      <c r="F37" s="74"/>
      <c r="G37" s="74"/>
      <c r="H37" s="34"/>
      <c r="I37" s="34"/>
      <c r="J37" s="34"/>
      <c r="K37" s="77"/>
      <c r="L37" s="34"/>
      <c r="M37" s="34"/>
      <c r="N37" s="34"/>
      <c r="O37" s="34"/>
      <c r="P37" s="34"/>
      <c r="Q37" s="34"/>
    </row>
    <row r="38" spans="5:17" x14ac:dyDescent="0.15">
      <c r="E38" s="74"/>
      <c r="F38" s="74"/>
      <c r="G38" s="74"/>
      <c r="H38" s="34"/>
      <c r="I38" s="34"/>
      <c r="J38" s="34"/>
      <c r="K38" s="77"/>
      <c r="L38" s="34"/>
      <c r="M38" s="34"/>
      <c r="N38" s="34"/>
      <c r="O38" s="34"/>
      <c r="P38" s="34"/>
      <c r="Q38" s="34"/>
    </row>
    <row r="39" spans="5:17" x14ac:dyDescent="0.15">
      <c r="E39" s="74"/>
      <c r="F39" s="74"/>
      <c r="G39" s="7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5:17" x14ac:dyDescent="0.15">
      <c r="E40" s="74"/>
      <c r="F40" s="74"/>
      <c r="G40" s="7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5:17" x14ac:dyDescent="0.15">
      <c r="E41" s="74"/>
      <c r="F41" s="74"/>
      <c r="G41" s="7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5:17" x14ac:dyDescent="0.15">
      <c r="E42" s="74"/>
      <c r="F42" s="74"/>
      <c r="G42" s="7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5:17" x14ac:dyDescent="0.15">
      <c r="E43" s="74"/>
      <c r="F43" s="74"/>
      <c r="G43" s="74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5:17" x14ac:dyDescent="0.15">
      <c r="E44" s="74"/>
      <c r="F44" s="74"/>
      <c r="G44" s="74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5:17" x14ac:dyDescent="0.15">
      <c r="E45" s="111"/>
      <c r="F45" s="111"/>
      <c r="G45" s="111"/>
      <c r="H45" s="34"/>
      <c r="I45" s="34"/>
      <c r="J45" s="34"/>
      <c r="K45" s="75"/>
      <c r="L45" s="34"/>
      <c r="M45" s="34"/>
      <c r="N45" s="34"/>
      <c r="O45" s="34"/>
      <c r="P45" s="34"/>
      <c r="Q45" s="34"/>
    </row>
    <row r="46" spans="5:17" x14ac:dyDescent="0.15"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/>
  </sheetViews>
  <sheetFormatPr defaultColWidth="7.5" defaultRowHeight="12" x14ac:dyDescent="0.15"/>
  <cols>
    <col min="1" max="1" width="4.875" style="658" customWidth="1"/>
    <col min="2" max="3" width="3.125" style="658" customWidth="1"/>
    <col min="4" max="4" width="11.5" style="658" customWidth="1"/>
    <col min="5" max="5" width="8.625" style="658" customWidth="1"/>
    <col min="6" max="6" width="11.5" style="658" customWidth="1"/>
    <col min="7" max="7" width="8.625" style="658" customWidth="1"/>
    <col min="8" max="8" width="11.5" style="658" customWidth="1"/>
    <col min="9" max="9" width="8.625" style="658" customWidth="1"/>
    <col min="10" max="10" width="11.5" style="658" customWidth="1"/>
    <col min="11" max="11" width="8.625" style="658" customWidth="1"/>
    <col min="12" max="12" width="11.5" style="658" customWidth="1"/>
    <col min="13" max="13" width="8.625" style="658" customWidth="1"/>
    <col min="14" max="14" width="11.5" style="658" customWidth="1"/>
    <col min="15" max="15" width="8.625" style="658" customWidth="1"/>
    <col min="16" max="16384" width="7.5" style="658"/>
  </cols>
  <sheetData>
    <row r="1" spans="1:16" ht="21" customHeight="1" x14ac:dyDescent="0.15">
      <c r="A1" s="656" t="s">
        <v>471</v>
      </c>
      <c r="B1" s="743" t="s">
        <v>472</v>
      </c>
      <c r="C1" s="743"/>
      <c r="D1" s="743"/>
      <c r="E1" s="743"/>
      <c r="F1" s="743"/>
      <c r="G1" s="656" t="s">
        <v>473</v>
      </c>
      <c r="H1" s="657"/>
    </row>
    <row r="2" spans="1:16" ht="9.75" customHeight="1" x14ac:dyDescent="0.15">
      <c r="O2" s="658" t="s">
        <v>474</v>
      </c>
    </row>
    <row r="3" spans="1:16" ht="5.25" customHeight="1" x14ac:dyDescent="0.15"/>
    <row r="4" spans="1:16" ht="26.25" customHeight="1" x14ac:dyDescent="0.15">
      <c r="A4" s="659"/>
      <c r="B4" s="660" t="s">
        <v>475</v>
      </c>
      <c r="C4" s="661"/>
      <c r="D4" s="662" t="s">
        <v>476</v>
      </c>
      <c r="E4" s="663"/>
      <c r="F4" s="662" t="s">
        <v>477</v>
      </c>
      <c r="G4" s="663"/>
      <c r="H4" s="662" t="s">
        <v>478</v>
      </c>
      <c r="I4" s="663"/>
      <c r="J4" s="662" t="s">
        <v>479</v>
      </c>
      <c r="K4" s="663"/>
      <c r="L4" s="662" t="s">
        <v>480</v>
      </c>
      <c r="M4" s="663"/>
      <c r="N4" s="662" t="s">
        <v>481</v>
      </c>
      <c r="O4" s="663"/>
      <c r="P4" s="657"/>
    </row>
    <row r="5" spans="1:16" ht="17.25" customHeight="1" x14ac:dyDescent="0.15">
      <c r="A5" s="664" t="s">
        <v>482</v>
      </c>
      <c r="B5" s="665"/>
      <c r="C5" s="666"/>
      <c r="D5" s="667" t="s">
        <v>483</v>
      </c>
      <c r="E5" s="667" t="s">
        <v>484</v>
      </c>
      <c r="F5" s="667" t="s">
        <v>483</v>
      </c>
      <c r="G5" s="667" t="s">
        <v>484</v>
      </c>
      <c r="H5" s="667" t="s">
        <v>483</v>
      </c>
      <c r="I5" s="667" t="s">
        <v>484</v>
      </c>
      <c r="J5" s="667" t="s">
        <v>483</v>
      </c>
      <c r="K5" s="667" t="s">
        <v>484</v>
      </c>
      <c r="L5" s="667" t="s">
        <v>483</v>
      </c>
      <c r="M5" s="667" t="s">
        <v>484</v>
      </c>
      <c r="N5" s="667" t="s">
        <v>483</v>
      </c>
      <c r="O5" s="667" t="s">
        <v>484</v>
      </c>
      <c r="P5" s="657"/>
    </row>
    <row r="6" spans="1:16" ht="17.25" customHeight="1" x14ac:dyDescent="0.15">
      <c r="A6" s="668" t="s">
        <v>0</v>
      </c>
      <c r="B6" s="669">
        <v>12</v>
      </c>
      <c r="C6" s="670" t="s">
        <v>1</v>
      </c>
      <c r="D6" s="671">
        <v>115343.2</v>
      </c>
      <c r="E6" s="671">
        <v>385.8</v>
      </c>
      <c r="F6" s="671">
        <v>43074.5</v>
      </c>
      <c r="G6" s="671">
        <v>144.1</v>
      </c>
      <c r="H6" s="671">
        <v>24458.5</v>
      </c>
      <c r="I6" s="671">
        <v>81.8</v>
      </c>
      <c r="J6" s="671">
        <v>22777.3</v>
      </c>
      <c r="K6" s="671">
        <v>76.2</v>
      </c>
      <c r="L6" s="671">
        <v>10377.9</v>
      </c>
      <c r="M6" s="671">
        <v>34.700000000000003</v>
      </c>
      <c r="N6" s="671">
        <v>14655</v>
      </c>
      <c r="O6" s="671">
        <v>49</v>
      </c>
      <c r="P6" s="657"/>
    </row>
    <row r="7" spans="1:16" ht="17.25" customHeight="1" x14ac:dyDescent="0.15">
      <c r="A7" s="668"/>
      <c r="B7" s="669">
        <v>13</v>
      </c>
      <c r="C7" s="672"/>
      <c r="D7" s="673">
        <v>95428.1</v>
      </c>
      <c r="E7" s="673">
        <v>321.3</v>
      </c>
      <c r="F7" s="673">
        <v>29264.6</v>
      </c>
      <c r="G7" s="673">
        <v>98.5</v>
      </c>
      <c r="H7" s="673">
        <v>22538</v>
      </c>
      <c r="I7" s="673">
        <v>75.900000000000006</v>
      </c>
      <c r="J7" s="673">
        <v>20524.3</v>
      </c>
      <c r="K7" s="673">
        <v>69.099999999999994</v>
      </c>
      <c r="L7" s="673">
        <v>10411.6</v>
      </c>
      <c r="M7" s="673">
        <v>35.1</v>
      </c>
      <c r="N7" s="673">
        <v>12689.6</v>
      </c>
      <c r="O7" s="673">
        <v>42.7</v>
      </c>
      <c r="P7" s="657"/>
    </row>
    <row r="8" spans="1:16" ht="17.25" customHeight="1" x14ac:dyDescent="0.15">
      <c r="A8" s="668"/>
      <c r="B8" s="669">
        <v>14</v>
      </c>
      <c r="C8" s="672"/>
      <c r="D8" s="673">
        <v>83990.6</v>
      </c>
      <c r="E8" s="673">
        <v>287.60000000000002</v>
      </c>
      <c r="F8" s="673">
        <v>28004.7</v>
      </c>
      <c r="G8" s="673">
        <v>95.9</v>
      </c>
      <c r="H8" s="673">
        <v>19049.900000000001</v>
      </c>
      <c r="I8" s="673">
        <v>65.2</v>
      </c>
      <c r="J8" s="673">
        <v>12400.2</v>
      </c>
      <c r="K8" s="673">
        <v>42.5</v>
      </c>
      <c r="L8" s="673">
        <v>10491.8</v>
      </c>
      <c r="M8" s="673">
        <v>35.9</v>
      </c>
      <c r="N8" s="673">
        <v>14044</v>
      </c>
      <c r="O8" s="673">
        <v>48.1</v>
      </c>
      <c r="P8" s="657"/>
    </row>
    <row r="9" spans="1:16" ht="17.25" customHeight="1" x14ac:dyDescent="0.15">
      <c r="A9" s="668"/>
      <c r="B9" s="669">
        <v>15</v>
      </c>
      <c r="C9" s="672"/>
      <c r="D9" s="673">
        <v>78703.199999999997</v>
      </c>
      <c r="E9" s="673">
        <v>266.8</v>
      </c>
      <c r="F9" s="673">
        <v>26216.400000000001</v>
      </c>
      <c r="G9" s="673">
        <v>88.9</v>
      </c>
      <c r="H9" s="673">
        <v>16989.3</v>
      </c>
      <c r="I9" s="673">
        <v>57.6</v>
      </c>
      <c r="J9" s="673">
        <v>13064</v>
      </c>
      <c r="K9" s="673">
        <v>44.3</v>
      </c>
      <c r="L9" s="673">
        <v>8868</v>
      </c>
      <c r="M9" s="673">
        <v>30.1</v>
      </c>
      <c r="N9" s="673">
        <v>13565.5</v>
      </c>
      <c r="O9" s="673">
        <v>46</v>
      </c>
      <c r="P9" s="657"/>
    </row>
    <row r="10" spans="1:16" ht="17.25" customHeight="1" x14ac:dyDescent="0.15">
      <c r="A10" s="668"/>
      <c r="B10" s="669">
        <v>16</v>
      </c>
      <c r="C10" s="672"/>
      <c r="D10" s="673">
        <v>71151.899999999994</v>
      </c>
      <c r="E10" s="673">
        <v>244.5</v>
      </c>
      <c r="F10" s="673">
        <v>24839.5</v>
      </c>
      <c r="G10" s="673">
        <v>85.4</v>
      </c>
      <c r="H10" s="673">
        <v>14871.8</v>
      </c>
      <c r="I10" s="673">
        <v>51.1</v>
      </c>
      <c r="J10" s="673">
        <v>9213.4</v>
      </c>
      <c r="K10" s="673">
        <v>31.7</v>
      </c>
      <c r="L10" s="673">
        <v>8782.5</v>
      </c>
      <c r="M10" s="673">
        <v>30.2</v>
      </c>
      <c r="N10" s="673">
        <v>13444.7</v>
      </c>
      <c r="O10" s="673">
        <v>46.2</v>
      </c>
      <c r="P10" s="657"/>
    </row>
    <row r="11" spans="1:16" ht="17.25" customHeight="1" x14ac:dyDescent="0.15">
      <c r="A11" s="668"/>
      <c r="B11" s="669">
        <v>17</v>
      </c>
      <c r="C11" s="672"/>
      <c r="D11" s="673">
        <v>75701.100000000006</v>
      </c>
      <c r="E11" s="673">
        <v>258.39999999999998</v>
      </c>
      <c r="F11" s="673">
        <v>24935.200000000001</v>
      </c>
      <c r="G11" s="673">
        <v>85.1</v>
      </c>
      <c r="H11" s="673">
        <v>16495.3</v>
      </c>
      <c r="I11" s="673">
        <v>56.3</v>
      </c>
      <c r="J11" s="673">
        <v>8273.1</v>
      </c>
      <c r="K11" s="673">
        <v>28.2</v>
      </c>
      <c r="L11" s="673">
        <v>10254.6</v>
      </c>
      <c r="M11" s="673">
        <v>35</v>
      </c>
      <c r="N11" s="673">
        <v>15742.9</v>
      </c>
      <c r="O11" s="673">
        <v>53.7</v>
      </c>
      <c r="P11" s="657"/>
    </row>
    <row r="12" spans="1:16" ht="17.25" customHeight="1" x14ac:dyDescent="0.15">
      <c r="A12" s="668"/>
      <c r="B12" s="669">
        <v>18</v>
      </c>
      <c r="C12" s="672"/>
      <c r="D12" s="673">
        <v>81950.600000000006</v>
      </c>
      <c r="E12" s="673">
        <v>279.7</v>
      </c>
      <c r="F12" s="673">
        <v>25202</v>
      </c>
      <c r="G12" s="673">
        <v>86</v>
      </c>
      <c r="H12" s="673">
        <v>19985.5</v>
      </c>
      <c r="I12" s="673">
        <v>68.2</v>
      </c>
      <c r="J12" s="673">
        <v>8647.2999999999993</v>
      </c>
      <c r="K12" s="673">
        <v>29.5</v>
      </c>
      <c r="L12" s="673">
        <v>10711.5</v>
      </c>
      <c r="M12" s="673">
        <v>36.6</v>
      </c>
      <c r="N12" s="673">
        <v>17404.3</v>
      </c>
      <c r="O12" s="673">
        <v>59.4</v>
      </c>
      <c r="P12" s="657"/>
    </row>
    <row r="13" spans="1:16" ht="17.25" customHeight="1" x14ac:dyDescent="0.15">
      <c r="A13" s="668"/>
      <c r="B13" s="669">
        <v>19</v>
      </c>
      <c r="C13" s="672"/>
      <c r="D13" s="673">
        <v>77269.7</v>
      </c>
      <c r="E13" s="673">
        <v>263.7</v>
      </c>
      <c r="F13" s="673">
        <v>22706</v>
      </c>
      <c r="G13" s="673">
        <v>77.5</v>
      </c>
      <c r="H13" s="673">
        <v>19480.900000000001</v>
      </c>
      <c r="I13" s="673">
        <v>66.5</v>
      </c>
      <c r="J13" s="673">
        <v>7071.7</v>
      </c>
      <c r="K13" s="673">
        <v>24.1</v>
      </c>
      <c r="L13" s="673">
        <v>10633.2</v>
      </c>
      <c r="M13" s="673">
        <v>36.299999999999997</v>
      </c>
      <c r="N13" s="673">
        <v>17377.900000000001</v>
      </c>
      <c r="O13" s="673">
        <v>59.3</v>
      </c>
      <c r="P13" s="657"/>
    </row>
    <row r="14" spans="1:16" ht="17.25" customHeight="1" x14ac:dyDescent="0.15">
      <c r="A14" s="668"/>
      <c r="B14" s="669">
        <v>20</v>
      </c>
      <c r="C14" s="672"/>
      <c r="D14" s="673">
        <v>77813.2</v>
      </c>
      <c r="E14" s="673">
        <v>268.3</v>
      </c>
      <c r="F14" s="673">
        <v>23730.1</v>
      </c>
      <c r="G14" s="673">
        <v>81.8</v>
      </c>
      <c r="H14" s="673">
        <v>18269.7</v>
      </c>
      <c r="I14" s="673">
        <v>63</v>
      </c>
      <c r="J14" s="673">
        <v>6551.5</v>
      </c>
      <c r="K14" s="673">
        <v>22.6</v>
      </c>
      <c r="L14" s="673">
        <v>12611.9</v>
      </c>
      <c r="M14" s="673">
        <v>43.5</v>
      </c>
      <c r="N14" s="673">
        <v>16650</v>
      </c>
      <c r="O14" s="673">
        <v>57.4</v>
      </c>
      <c r="P14" s="657"/>
    </row>
    <row r="15" spans="1:16" ht="17.25" customHeight="1" x14ac:dyDescent="0.15">
      <c r="A15" s="668"/>
      <c r="B15" s="669">
        <v>21</v>
      </c>
      <c r="C15" s="672"/>
      <c r="D15" s="673">
        <v>81887.5</v>
      </c>
      <c r="E15" s="673">
        <v>280.39999999999998</v>
      </c>
      <c r="F15" s="673">
        <v>24256.2</v>
      </c>
      <c r="G15" s="673">
        <v>83.1</v>
      </c>
      <c r="H15" s="673">
        <v>19630.099999999999</v>
      </c>
      <c r="I15" s="673">
        <v>67.2</v>
      </c>
      <c r="J15" s="673">
        <v>6553.5</v>
      </c>
      <c r="K15" s="673">
        <v>22.4</v>
      </c>
      <c r="L15" s="673">
        <v>13278.8</v>
      </c>
      <c r="M15" s="673">
        <v>45.5</v>
      </c>
      <c r="N15" s="673">
        <v>18168.900000000001</v>
      </c>
      <c r="O15" s="673">
        <v>62.2</v>
      </c>
      <c r="P15" s="657"/>
    </row>
    <row r="16" spans="1:16" ht="17.25" customHeight="1" x14ac:dyDescent="0.15">
      <c r="A16" s="668"/>
      <c r="B16" s="669">
        <v>22</v>
      </c>
      <c r="C16" s="672"/>
      <c r="D16" s="673">
        <v>84015.5</v>
      </c>
      <c r="E16" s="673">
        <v>286.7</v>
      </c>
      <c r="F16" s="673">
        <v>23632.5</v>
      </c>
      <c r="G16" s="673">
        <v>80.7</v>
      </c>
      <c r="H16" s="673">
        <v>18810.7</v>
      </c>
      <c r="I16" s="673">
        <v>64.2</v>
      </c>
      <c r="J16" s="673">
        <v>7006.4</v>
      </c>
      <c r="K16" s="673">
        <v>23.9</v>
      </c>
      <c r="L16" s="673">
        <v>14226.4</v>
      </c>
      <c r="M16" s="673">
        <v>48.6</v>
      </c>
      <c r="N16" s="673">
        <v>20339.5</v>
      </c>
      <c r="O16" s="673">
        <v>69.400000000000006</v>
      </c>
      <c r="P16" s="657"/>
    </row>
    <row r="17" spans="1:16" ht="17.25" customHeight="1" x14ac:dyDescent="0.15">
      <c r="A17" s="674"/>
      <c r="B17" s="675">
        <v>23</v>
      </c>
      <c r="C17" s="676"/>
      <c r="D17" s="677">
        <v>81789.7</v>
      </c>
      <c r="E17" s="677">
        <v>279.10000000000002</v>
      </c>
      <c r="F17" s="677">
        <v>22699</v>
      </c>
      <c r="G17" s="677">
        <v>77.5</v>
      </c>
      <c r="H17" s="677">
        <v>17128.2</v>
      </c>
      <c r="I17" s="677">
        <v>58.5</v>
      </c>
      <c r="J17" s="677">
        <v>7160.9</v>
      </c>
      <c r="K17" s="677">
        <v>24.4</v>
      </c>
      <c r="L17" s="677">
        <v>15881.4</v>
      </c>
      <c r="M17" s="677">
        <v>54.2</v>
      </c>
      <c r="N17" s="677">
        <v>18920.2</v>
      </c>
      <c r="O17" s="677">
        <v>64.599999999999994</v>
      </c>
      <c r="P17" s="657"/>
    </row>
    <row r="18" spans="1:16" ht="17.25" customHeight="1" x14ac:dyDescent="0.15">
      <c r="A18" s="678" t="s">
        <v>485</v>
      </c>
      <c r="B18" s="669">
        <v>7</v>
      </c>
      <c r="C18" s="670" t="s">
        <v>70</v>
      </c>
      <c r="D18" s="671">
        <v>6680.3</v>
      </c>
      <c r="E18" s="671">
        <v>267.2</v>
      </c>
      <c r="F18" s="671">
        <v>1825.9</v>
      </c>
      <c r="G18" s="671">
        <v>73</v>
      </c>
      <c r="H18" s="671">
        <v>1266.2</v>
      </c>
      <c r="I18" s="671">
        <v>50.6</v>
      </c>
      <c r="J18" s="671">
        <v>658.4</v>
      </c>
      <c r="K18" s="671">
        <v>26.3</v>
      </c>
      <c r="L18" s="671">
        <v>1297.8</v>
      </c>
      <c r="M18" s="671">
        <v>51.9</v>
      </c>
      <c r="N18" s="671">
        <v>1632.1</v>
      </c>
      <c r="O18" s="671">
        <v>65.3</v>
      </c>
      <c r="P18" s="657"/>
    </row>
    <row r="19" spans="1:16" ht="17.25" customHeight="1" x14ac:dyDescent="0.15">
      <c r="A19" s="678"/>
      <c r="B19" s="669">
        <v>8</v>
      </c>
      <c r="C19" s="672"/>
      <c r="D19" s="673">
        <v>6430.5</v>
      </c>
      <c r="E19" s="673">
        <v>238.2</v>
      </c>
      <c r="F19" s="673">
        <v>1529</v>
      </c>
      <c r="G19" s="673">
        <v>56.6</v>
      </c>
      <c r="H19" s="673">
        <v>1260.2</v>
      </c>
      <c r="I19" s="673">
        <v>46.7</v>
      </c>
      <c r="J19" s="673">
        <v>632</v>
      </c>
      <c r="K19" s="673">
        <v>23.4</v>
      </c>
      <c r="L19" s="673">
        <v>1381.3</v>
      </c>
      <c r="M19" s="673">
        <v>51.2</v>
      </c>
      <c r="N19" s="673">
        <v>1628.1</v>
      </c>
      <c r="O19" s="673">
        <v>60.3</v>
      </c>
      <c r="P19" s="657"/>
    </row>
    <row r="20" spans="1:16" ht="17.25" customHeight="1" x14ac:dyDescent="0.15">
      <c r="A20" s="679"/>
      <c r="B20" s="680">
        <v>9</v>
      </c>
      <c r="C20" s="681"/>
      <c r="D20" s="682">
        <v>6556.5</v>
      </c>
      <c r="E20" s="682">
        <v>273.2</v>
      </c>
      <c r="F20" s="682">
        <v>1643.1</v>
      </c>
      <c r="G20" s="682">
        <v>68.5</v>
      </c>
      <c r="H20" s="682">
        <v>1393.3</v>
      </c>
      <c r="I20" s="682">
        <v>58.1</v>
      </c>
      <c r="J20" s="682">
        <v>592.29999999999995</v>
      </c>
      <c r="K20" s="682">
        <v>24.7</v>
      </c>
      <c r="L20" s="682">
        <v>1347.4</v>
      </c>
      <c r="M20" s="682">
        <v>56.1</v>
      </c>
      <c r="N20" s="682">
        <v>1580.5</v>
      </c>
      <c r="O20" s="682">
        <v>65.900000000000006</v>
      </c>
      <c r="P20" s="657"/>
    </row>
    <row r="21" spans="1:16" ht="17.25" customHeight="1" x14ac:dyDescent="0.15">
      <c r="A21" s="683"/>
      <c r="B21" s="684">
        <v>10</v>
      </c>
      <c r="C21" s="685"/>
      <c r="D21" s="686">
        <v>6542.1</v>
      </c>
      <c r="E21" s="686">
        <v>261.7</v>
      </c>
      <c r="F21" s="686">
        <v>1897.4</v>
      </c>
      <c r="G21" s="686">
        <v>75.900000000000006</v>
      </c>
      <c r="H21" s="686">
        <v>1344</v>
      </c>
      <c r="I21" s="686">
        <v>53.8</v>
      </c>
      <c r="J21" s="686">
        <v>552.1</v>
      </c>
      <c r="K21" s="686">
        <v>22.1</v>
      </c>
      <c r="L21" s="686">
        <v>1283.4000000000001</v>
      </c>
      <c r="M21" s="686">
        <v>51.3</v>
      </c>
      <c r="N21" s="686">
        <v>1465.4</v>
      </c>
      <c r="O21" s="686">
        <v>58.6</v>
      </c>
      <c r="P21" s="657"/>
    </row>
    <row r="22" spans="1:16" ht="17.25" customHeight="1" x14ac:dyDescent="0.15">
      <c r="A22" s="678"/>
      <c r="B22" s="669">
        <v>11</v>
      </c>
      <c r="C22" s="672"/>
      <c r="D22" s="673">
        <v>6709.3</v>
      </c>
      <c r="E22" s="673">
        <v>279.60000000000002</v>
      </c>
      <c r="F22" s="673">
        <v>1903.2</v>
      </c>
      <c r="G22" s="673">
        <v>79.3</v>
      </c>
      <c r="H22" s="673">
        <v>1460</v>
      </c>
      <c r="I22" s="673">
        <v>60.8</v>
      </c>
      <c r="J22" s="673">
        <v>533.9</v>
      </c>
      <c r="K22" s="673">
        <v>22.2</v>
      </c>
      <c r="L22" s="673">
        <v>1388.8</v>
      </c>
      <c r="M22" s="673">
        <v>57.9</v>
      </c>
      <c r="N22" s="673">
        <v>1423.4</v>
      </c>
      <c r="O22" s="673">
        <v>59.3</v>
      </c>
      <c r="P22" s="657"/>
    </row>
    <row r="23" spans="1:16" ht="17.25" customHeight="1" x14ac:dyDescent="0.15">
      <c r="A23" s="678"/>
      <c r="B23" s="669">
        <v>12</v>
      </c>
      <c r="C23" s="672"/>
      <c r="D23" s="673">
        <v>8625.1</v>
      </c>
      <c r="E23" s="673">
        <v>345</v>
      </c>
      <c r="F23" s="673">
        <v>3184.7</v>
      </c>
      <c r="G23" s="673">
        <v>127.4</v>
      </c>
      <c r="H23" s="673">
        <v>1580.5</v>
      </c>
      <c r="I23" s="673">
        <v>63.2</v>
      </c>
      <c r="J23" s="673">
        <v>624.70000000000005</v>
      </c>
      <c r="K23" s="673">
        <v>25</v>
      </c>
      <c r="L23" s="673">
        <v>1462.9</v>
      </c>
      <c r="M23" s="673">
        <v>58.5</v>
      </c>
      <c r="N23" s="673">
        <v>1772.2</v>
      </c>
      <c r="O23" s="673">
        <v>70.900000000000006</v>
      </c>
      <c r="P23" s="657"/>
    </row>
    <row r="24" spans="1:16" ht="17.25" customHeight="1" x14ac:dyDescent="0.15">
      <c r="A24" s="678" t="s">
        <v>486</v>
      </c>
      <c r="B24" s="669">
        <v>1</v>
      </c>
      <c r="C24" s="672" t="s">
        <v>70</v>
      </c>
      <c r="D24" s="673">
        <v>5472.9</v>
      </c>
      <c r="E24" s="673">
        <v>273.60000000000002</v>
      </c>
      <c r="F24" s="673">
        <v>1280.5</v>
      </c>
      <c r="G24" s="673">
        <v>64</v>
      </c>
      <c r="H24" s="673">
        <v>1253.8</v>
      </c>
      <c r="I24" s="673">
        <v>62.7</v>
      </c>
      <c r="J24" s="673">
        <v>436.5</v>
      </c>
      <c r="K24" s="673">
        <v>21.8</v>
      </c>
      <c r="L24" s="673">
        <v>1193.4000000000001</v>
      </c>
      <c r="M24" s="673">
        <v>59.7</v>
      </c>
      <c r="N24" s="673">
        <v>1308.7</v>
      </c>
      <c r="O24" s="673">
        <v>65.400000000000006</v>
      </c>
      <c r="P24" s="657"/>
    </row>
    <row r="25" spans="1:16" ht="17.25" customHeight="1" x14ac:dyDescent="0.15">
      <c r="A25" s="678"/>
      <c r="B25" s="669">
        <v>2</v>
      </c>
      <c r="C25" s="672"/>
      <c r="D25" s="673">
        <v>5699</v>
      </c>
      <c r="E25" s="673">
        <v>237.5</v>
      </c>
      <c r="F25" s="673">
        <v>1479.5</v>
      </c>
      <c r="G25" s="673">
        <v>61.7</v>
      </c>
      <c r="H25" s="673">
        <v>1265.0999999999999</v>
      </c>
      <c r="I25" s="673">
        <v>52.7</v>
      </c>
      <c r="J25" s="673">
        <v>439.7</v>
      </c>
      <c r="K25" s="673">
        <v>18.3</v>
      </c>
      <c r="L25" s="673">
        <v>1213</v>
      </c>
      <c r="M25" s="673">
        <v>50.6</v>
      </c>
      <c r="N25" s="673">
        <v>1301.7</v>
      </c>
      <c r="O25" s="673">
        <v>54.2</v>
      </c>
      <c r="P25" s="657"/>
    </row>
    <row r="26" spans="1:16" ht="17.25" customHeight="1" x14ac:dyDescent="0.15">
      <c r="A26" s="678"/>
      <c r="B26" s="669">
        <v>3</v>
      </c>
      <c r="C26" s="672"/>
      <c r="D26" s="673">
        <v>6376.1</v>
      </c>
      <c r="E26" s="673">
        <v>245.2</v>
      </c>
      <c r="F26" s="673">
        <v>1554.7</v>
      </c>
      <c r="G26" s="673">
        <v>59.8</v>
      </c>
      <c r="H26" s="673">
        <v>1369.8</v>
      </c>
      <c r="I26" s="673">
        <v>52.7</v>
      </c>
      <c r="J26" s="673">
        <v>571.79999999999995</v>
      </c>
      <c r="K26" s="673">
        <v>22</v>
      </c>
      <c r="L26" s="673">
        <v>1423.2</v>
      </c>
      <c r="M26" s="673">
        <v>54.7</v>
      </c>
      <c r="N26" s="673">
        <v>1456.6</v>
      </c>
      <c r="O26" s="673">
        <v>56</v>
      </c>
      <c r="P26" s="657"/>
    </row>
    <row r="27" spans="1:16" ht="17.25" customHeight="1" x14ac:dyDescent="0.15">
      <c r="A27" s="678"/>
      <c r="B27" s="669">
        <v>4</v>
      </c>
      <c r="C27" s="672"/>
      <c r="D27" s="673">
        <v>6420.5</v>
      </c>
      <c r="E27" s="673">
        <v>267.5</v>
      </c>
      <c r="F27" s="673">
        <v>1544.4</v>
      </c>
      <c r="G27" s="673">
        <v>64.400000000000006</v>
      </c>
      <c r="H27" s="673">
        <v>1367.8</v>
      </c>
      <c r="I27" s="673">
        <v>57</v>
      </c>
      <c r="J27" s="673">
        <v>585.9</v>
      </c>
      <c r="K27" s="673">
        <v>24.4</v>
      </c>
      <c r="L27" s="673">
        <v>1444.5</v>
      </c>
      <c r="M27" s="673">
        <v>60.2</v>
      </c>
      <c r="N27" s="673">
        <v>1477.9</v>
      </c>
      <c r="O27" s="673">
        <v>61.5</v>
      </c>
      <c r="P27" s="657"/>
    </row>
    <row r="28" spans="1:16" ht="17.25" customHeight="1" x14ac:dyDescent="0.15">
      <c r="A28" s="678"/>
      <c r="B28" s="669">
        <v>5</v>
      </c>
      <c r="C28" s="672"/>
      <c r="D28" s="673">
        <v>6296.5</v>
      </c>
      <c r="E28" s="673">
        <v>262.3</v>
      </c>
      <c r="F28" s="673">
        <v>1487.2</v>
      </c>
      <c r="G28" s="673">
        <v>62</v>
      </c>
      <c r="H28" s="673">
        <v>1454.8</v>
      </c>
      <c r="I28" s="673">
        <v>60.6</v>
      </c>
      <c r="J28" s="673">
        <v>560.29999999999995</v>
      </c>
      <c r="K28" s="673">
        <v>23.3</v>
      </c>
      <c r="L28" s="673">
        <v>1448.9</v>
      </c>
      <c r="M28" s="673">
        <v>60.3</v>
      </c>
      <c r="N28" s="673">
        <v>1345.3</v>
      </c>
      <c r="O28" s="673">
        <v>56.1</v>
      </c>
      <c r="P28" s="657"/>
    </row>
    <row r="29" spans="1:16" ht="17.25" customHeight="1" x14ac:dyDescent="0.15">
      <c r="A29" s="678"/>
      <c r="B29" s="669">
        <v>6</v>
      </c>
      <c r="C29" s="672"/>
      <c r="D29" s="673">
        <v>6215.4</v>
      </c>
      <c r="E29" s="673">
        <v>239.1</v>
      </c>
      <c r="F29" s="673">
        <v>1562.7</v>
      </c>
      <c r="G29" s="673">
        <v>60.1</v>
      </c>
      <c r="H29" s="673">
        <v>1316.9</v>
      </c>
      <c r="I29" s="673">
        <v>50.7</v>
      </c>
      <c r="J29" s="673">
        <v>600</v>
      </c>
      <c r="K29" s="673">
        <v>23.1</v>
      </c>
      <c r="L29" s="673">
        <v>1403.4</v>
      </c>
      <c r="M29" s="673">
        <v>54</v>
      </c>
      <c r="N29" s="673">
        <v>1332.4</v>
      </c>
      <c r="O29" s="673">
        <v>51.2</v>
      </c>
      <c r="P29" s="657"/>
    </row>
    <row r="30" spans="1:16" ht="14.25" customHeight="1" x14ac:dyDescent="0.15">
      <c r="A30" s="687"/>
      <c r="B30" s="688">
        <v>7</v>
      </c>
      <c r="C30" s="676"/>
      <c r="D30" s="677">
        <v>6055.8</v>
      </c>
      <c r="E30" s="677">
        <v>242.2</v>
      </c>
      <c r="F30" s="689">
        <v>1505.6</v>
      </c>
      <c r="G30" s="677">
        <v>60.2</v>
      </c>
      <c r="H30" s="677">
        <v>1352.2</v>
      </c>
      <c r="I30" s="677">
        <v>54.1</v>
      </c>
      <c r="J30" s="677">
        <v>563.1</v>
      </c>
      <c r="K30" s="677">
        <v>22.5</v>
      </c>
      <c r="L30" s="677">
        <v>1325.3</v>
      </c>
      <c r="M30" s="677">
        <v>53</v>
      </c>
      <c r="N30" s="677">
        <v>1309.5999999999999</v>
      </c>
      <c r="O30" s="689">
        <v>52.4</v>
      </c>
      <c r="P30" s="657"/>
    </row>
    <row r="31" spans="1:16" s="691" customFormat="1" ht="7.5" customHeight="1" x14ac:dyDescent="0.15">
      <c r="A31" s="669"/>
      <c r="B31" s="690"/>
    </row>
    <row r="32" spans="1:16" s="691" customFormat="1" ht="14.25" customHeight="1" x14ac:dyDescent="0.15">
      <c r="A32" s="692" t="s">
        <v>487</v>
      </c>
      <c r="B32" s="690">
        <v>1</v>
      </c>
      <c r="C32" s="691" t="s">
        <v>488</v>
      </c>
    </row>
    <row r="33" spans="1:16" s="691" customFormat="1" ht="14.25" customHeight="1" x14ac:dyDescent="0.15">
      <c r="A33" s="692"/>
      <c r="B33" s="690">
        <v>2</v>
      </c>
      <c r="C33" s="691" t="s">
        <v>489</v>
      </c>
      <c r="E33" s="692"/>
      <c r="F33" s="692"/>
      <c r="G33" s="692"/>
      <c r="H33" s="692"/>
      <c r="I33" s="692"/>
      <c r="J33" s="692"/>
      <c r="K33" s="692"/>
      <c r="L33" s="692"/>
      <c r="M33" s="692"/>
      <c r="N33" s="692"/>
      <c r="O33" s="692"/>
      <c r="P33" s="692"/>
    </row>
    <row r="34" spans="1:16" s="691" customFormat="1" ht="14.25" customHeight="1" x14ac:dyDescent="0.15">
      <c r="A34" s="692"/>
      <c r="B34" s="690">
        <v>3</v>
      </c>
      <c r="C34" s="691" t="s">
        <v>490</v>
      </c>
    </row>
  </sheetData>
  <mergeCells count="1">
    <mergeCell ref="B1:F1"/>
  </mergeCells>
  <phoneticPr fontId="6"/>
  <printOptions horizontalCentered="1"/>
  <pageMargins left="0.59055118110236227" right="0.59055118110236227" top="0.59055118110236227" bottom="0.59055118110236227" header="0" footer="0.39370078740157483"/>
  <pageSetup paperSize="9" orientation="landscape" r:id="rId1"/>
  <headerFooter alignWithMargins="0">
    <oddFooter>&amp;C-76-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L50"/>
  <sheetViews>
    <sheetView zoomScale="50" zoomScaleNormal="50" workbookViewId="0">
      <selection activeCell="H21" sqref="H21"/>
    </sheetView>
  </sheetViews>
  <sheetFormatPr defaultRowHeight="13.5" x14ac:dyDescent="0.15"/>
  <cols>
    <col min="1" max="1" width="1.875" style="696" customWidth="1"/>
    <col min="2" max="2" width="2.5" style="696" customWidth="1"/>
    <col min="3" max="3" width="9" style="696"/>
    <col min="4" max="4" width="8" style="696" customWidth="1"/>
    <col min="5" max="5" width="9" style="696" customWidth="1"/>
    <col min="6" max="6" width="9.5" style="696" customWidth="1"/>
    <col min="7" max="8" width="9" style="696"/>
    <col min="9" max="9" width="10" style="696" customWidth="1"/>
    <col min="10" max="16384" width="9" style="696"/>
  </cols>
  <sheetData>
    <row r="18" spans="6:12" x14ac:dyDescent="0.15">
      <c r="F18" s="693"/>
      <c r="G18" s="694"/>
      <c r="H18" s="694"/>
      <c r="I18" s="694"/>
      <c r="J18" s="694"/>
      <c r="K18" s="694"/>
      <c r="L18" s="695"/>
    </row>
    <row r="19" spans="6:12" x14ac:dyDescent="0.15">
      <c r="F19" s="697"/>
      <c r="G19" s="698"/>
      <c r="H19" s="698"/>
      <c r="I19" s="698" t="s">
        <v>491</v>
      </c>
      <c r="J19" s="698"/>
      <c r="K19" s="698"/>
      <c r="L19" s="699"/>
    </row>
    <row r="20" spans="6:12" x14ac:dyDescent="0.15">
      <c r="F20" s="697"/>
      <c r="G20" s="698"/>
      <c r="H20" s="698"/>
      <c r="I20" s="698"/>
      <c r="J20" s="698"/>
      <c r="K20" s="698"/>
      <c r="L20" s="699"/>
    </row>
    <row r="21" spans="6:12" x14ac:dyDescent="0.15">
      <c r="F21" s="697"/>
      <c r="G21" s="698"/>
      <c r="H21" s="34" t="s">
        <v>501</v>
      </c>
      <c r="I21" s="698"/>
      <c r="J21" s="698"/>
      <c r="K21" s="698"/>
      <c r="L21" s="699"/>
    </row>
    <row r="22" spans="6:12" x14ac:dyDescent="0.15">
      <c r="F22" s="697"/>
      <c r="G22" s="698"/>
      <c r="H22" s="698"/>
      <c r="I22" s="698"/>
      <c r="J22" s="698"/>
      <c r="K22" s="698"/>
      <c r="L22" s="699"/>
    </row>
    <row r="23" spans="6:12" x14ac:dyDescent="0.15">
      <c r="F23" s="697"/>
      <c r="G23" s="698"/>
      <c r="H23" s="698" t="s">
        <v>492</v>
      </c>
      <c r="I23" s="698"/>
      <c r="J23" s="698"/>
      <c r="K23" s="698"/>
      <c r="L23" s="699"/>
    </row>
    <row r="24" spans="6:12" x14ac:dyDescent="0.15">
      <c r="F24" s="697"/>
      <c r="G24" s="698"/>
      <c r="H24" s="698"/>
      <c r="I24" s="698"/>
      <c r="J24" s="698"/>
      <c r="K24" s="698"/>
      <c r="L24" s="699"/>
    </row>
    <row r="25" spans="6:12" x14ac:dyDescent="0.15">
      <c r="F25" s="697"/>
      <c r="G25" s="698" t="s">
        <v>493</v>
      </c>
      <c r="H25" s="698"/>
      <c r="I25" s="698"/>
      <c r="J25" s="698"/>
      <c r="K25" s="698"/>
      <c r="L25" s="699"/>
    </row>
    <row r="26" spans="6:12" x14ac:dyDescent="0.15">
      <c r="F26" s="697"/>
      <c r="G26" s="698" t="s">
        <v>494</v>
      </c>
      <c r="H26" s="698"/>
      <c r="I26" s="698"/>
      <c r="J26" s="698"/>
      <c r="K26" s="698"/>
      <c r="L26" s="699"/>
    </row>
    <row r="27" spans="6:12" x14ac:dyDescent="0.15">
      <c r="F27" s="697"/>
      <c r="G27" s="698"/>
      <c r="H27" s="698"/>
      <c r="I27" s="698" t="s">
        <v>495</v>
      </c>
      <c r="J27" s="698"/>
      <c r="K27" s="698"/>
      <c r="L27" s="699"/>
    </row>
    <row r="28" spans="6:12" x14ac:dyDescent="0.15">
      <c r="F28" s="697"/>
      <c r="G28" s="698"/>
      <c r="H28" s="698"/>
      <c r="I28" s="698" t="s">
        <v>496</v>
      </c>
      <c r="J28" s="698"/>
      <c r="K28" s="698"/>
      <c r="L28" s="699"/>
    </row>
    <row r="29" spans="6:12" x14ac:dyDescent="0.15">
      <c r="F29" s="697"/>
      <c r="G29" s="698"/>
      <c r="H29" s="698"/>
      <c r="I29" s="698"/>
      <c r="J29" s="698"/>
      <c r="K29" s="698"/>
      <c r="L29" s="699"/>
    </row>
    <row r="30" spans="6:12" x14ac:dyDescent="0.15">
      <c r="F30" s="697"/>
      <c r="G30" s="698" t="s">
        <v>497</v>
      </c>
      <c r="H30" s="698"/>
      <c r="I30" s="698"/>
      <c r="J30" s="698"/>
      <c r="K30" s="698"/>
      <c r="L30" s="699"/>
    </row>
    <row r="31" spans="6:12" x14ac:dyDescent="0.15">
      <c r="F31" s="697"/>
      <c r="G31" s="698" t="s">
        <v>498</v>
      </c>
      <c r="H31" s="698"/>
      <c r="I31" s="698"/>
      <c r="J31" s="698"/>
      <c r="K31" s="698"/>
      <c r="L31" s="699"/>
    </row>
    <row r="32" spans="6:12" x14ac:dyDescent="0.15">
      <c r="F32" s="697"/>
      <c r="G32" s="698"/>
      <c r="H32" s="698"/>
      <c r="I32" s="698" t="s">
        <v>499</v>
      </c>
      <c r="J32" s="698"/>
      <c r="K32" s="698"/>
      <c r="L32" s="699"/>
    </row>
    <row r="33" spans="5:12" x14ac:dyDescent="0.15">
      <c r="F33" s="697"/>
      <c r="G33" s="698"/>
      <c r="H33" s="698"/>
      <c r="I33" s="698" t="s">
        <v>500</v>
      </c>
      <c r="J33" s="698"/>
      <c r="K33" s="698"/>
      <c r="L33" s="699"/>
    </row>
    <row r="34" spans="5:12" x14ac:dyDescent="0.15">
      <c r="F34" s="700"/>
      <c r="G34" s="701"/>
      <c r="H34" s="701"/>
      <c r="I34" s="701"/>
      <c r="J34" s="701"/>
      <c r="K34" s="701"/>
      <c r="L34" s="702"/>
    </row>
    <row r="35" spans="5:12" ht="8.25" customHeight="1" x14ac:dyDescent="0.15"/>
    <row r="36" spans="5:12" x14ac:dyDescent="0.15">
      <c r="E36" s="698"/>
      <c r="F36" s="698"/>
      <c r="G36" s="698"/>
      <c r="H36" s="698"/>
      <c r="I36" s="698"/>
    </row>
    <row r="37" spans="5:12" x14ac:dyDescent="0.15">
      <c r="E37" s="698"/>
      <c r="F37" s="698"/>
      <c r="G37" s="698"/>
      <c r="H37" s="698"/>
      <c r="I37" s="698"/>
    </row>
    <row r="38" spans="5:12" x14ac:dyDescent="0.15">
      <c r="E38" s="698"/>
      <c r="F38" s="698"/>
      <c r="G38" s="698"/>
      <c r="H38" s="698"/>
      <c r="I38" s="698"/>
    </row>
    <row r="39" spans="5:12" x14ac:dyDescent="0.15">
      <c r="E39" s="698"/>
      <c r="F39" s="698"/>
      <c r="G39" s="698"/>
      <c r="H39" s="698"/>
      <c r="I39" s="698"/>
    </row>
    <row r="40" spans="5:12" x14ac:dyDescent="0.15">
      <c r="E40" s="698"/>
      <c r="F40" s="698"/>
      <c r="G40" s="698"/>
      <c r="H40" s="698"/>
      <c r="I40" s="698"/>
    </row>
    <row r="41" spans="5:12" x14ac:dyDescent="0.15">
      <c r="E41" s="698"/>
      <c r="F41" s="698"/>
      <c r="G41" s="698"/>
      <c r="H41" s="698"/>
      <c r="I41" s="698"/>
    </row>
    <row r="42" spans="5:12" x14ac:dyDescent="0.15">
      <c r="E42" s="698"/>
      <c r="F42" s="698"/>
      <c r="G42" s="698"/>
      <c r="H42" s="698"/>
      <c r="I42" s="698"/>
    </row>
    <row r="43" spans="5:12" x14ac:dyDescent="0.15">
      <c r="E43" s="698"/>
      <c r="F43" s="698"/>
      <c r="G43" s="698"/>
      <c r="H43" s="698"/>
      <c r="I43" s="698"/>
    </row>
    <row r="44" spans="5:12" x14ac:dyDescent="0.15">
      <c r="E44" s="698"/>
      <c r="F44" s="698"/>
      <c r="G44" s="698"/>
      <c r="H44" s="698"/>
      <c r="I44" s="698"/>
    </row>
    <row r="45" spans="5:12" x14ac:dyDescent="0.15">
      <c r="E45" s="698"/>
      <c r="F45" s="698"/>
      <c r="G45" s="698"/>
      <c r="H45" s="698"/>
      <c r="I45" s="698"/>
    </row>
    <row r="46" spans="5:12" x14ac:dyDescent="0.15">
      <c r="E46" s="698"/>
      <c r="F46" s="698"/>
      <c r="G46" s="698"/>
      <c r="H46" s="698"/>
      <c r="I46" s="698"/>
    </row>
    <row r="47" spans="5:12" x14ac:dyDescent="0.15">
      <c r="E47" s="698"/>
      <c r="F47" s="698"/>
      <c r="G47" s="698"/>
      <c r="H47" s="698"/>
      <c r="I47" s="698"/>
    </row>
    <row r="48" spans="5:12" x14ac:dyDescent="0.15">
      <c r="E48" s="698"/>
      <c r="F48" s="698"/>
      <c r="G48" s="698"/>
      <c r="H48" s="698"/>
      <c r="I48" s="698"/>
    </row>
    <row r="49" spans="5:9" x14ac:dyDescent="0.15">
      <c r="E49" s="698"/>
      <c r="F49" s="698"/>
      <c r="G49" s="698"/>
      <c r="H49" s="698"/>
      <c r="I49" s="698"/>
    </row>
    <row r="50" spans="5:9" ht="18.75" customHeight="1" x14ac:dyDescent="0.15">
      <c r="E50" s="698"/>
      <c r="F50" s="698"/>
      <c r="G50" s="698"/>
      <c r="H50" s="698"/>
      <c r="I50" s="698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68"/>
  <sheetViews>
    <sheetView zoomScale="80" zoomScaleNormal="80" workbookViewId="0">
      <selection activeCell="B1" sqref="A1:B1"/>
    </sheetView>
  </sheetViews>
  <sheetFormatPr defaultColWidth="7.5" defaultRowHeight="12" x14ac:dyDescent="0.15"/>
  <cols>
    <col min="1" max="1" width="1.625" style="136" customWidth="1"/>
    <col min="2" max="2" width="4.125" style="136" customWidth="1"/>
    <col min="3" max="3" width="3.125" style="136" customWidth="1"/>
    <col min="4" max="4" width="2.62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8.125" style="136" customWidth="1"/>
    <col min="25" max="16384" width="7.5" style="136"/>
  </cols>
  <sheetData>
    <row r="1" spans="2:46" ht="19.5" customHeight="1" x14ac:dyDescent="0.15">
      <c r="B1" s="134" t="s">
        <v>82</v>
      </c>
      <c r="C1" s="135"/>
    </row>
    <row r="2" spans="2:46" x14ac:dyDescent="0.15">
      <c r="B2" s="136" t="s">
        <v>83</v>
      </c>
      <c r="Z2" s="135"/>
    </row>
    <row r="3" spans="2:46" x14ac:dyDescent="0.15">
      <c r="B3" s="136" t="s">
        <v>84</v>
      </c>
      <c r="X3" s="137" t="s">
        <v>85</v>
      </c>
      <c r="Z3" s="135"/>
    </row>
    <row r="4" spans="2:46" ht="6" customHeight="1" x14ac:dyDescent="0.15">
      <c r="X4" s="137"/>
      <c r="Z4" s="135"/>
    </row>
    <row r="5" spans="2:46" ht="13.5" customHeight="1" x14ac:dyDescent="0.15">
      <c r="B5" s="138"/>
      <c r="C5" s="139" t="s">
        <v>86</v>
      </c>
      <c r="D5" s="140"/>
      <c r="E5" s="714" t="s">
        <v>87</v>
      </c>
      <c r="F5" s="715"/>
      <c r="G5" s="715"/>
      <c r="H5" s="716"/>
      <c r="I5" s="714" t="s">
        <v>88</v>
      </c>
      <c r="J5" s="715"/>
      <c r="K5" s="715"/>
      <c r="L5" s="716"/>
      <c r="M5" s="714" t="s">
        <v>89</v>
      </c>
      <c r="N5" s="715"/>
      <c r="O5" s="715"/>
      <c r="P5" s="716"/>
      <c r="Q5" s="714" t="s">
        <v>90</v>
      </c>
      <c r="R5" s="715"/>
      <c r="S5" s="715"/>
      <c r="T5" s="716"/>
      <c r="U5" s="714" t="s">
        <v>91</v>
      </c>
      <c r="V5" s="715"/>
      <c r="W5" s="715"/>
      <c r="X5" s="716"/>
      <c r="Z5" s="177"/>
      <c r="AA5" s="143"/>
      <c r="AB5" s="143"/>
      <c r="AC5" s="143"/>
      <c r="AD5" s="143"/>
      <c r="AE5" s="143"/>
      <c r="AF5" s="143"/>
      <c r="AG5" s="144"/>
      <c r="AH5" s="144"/>
      <c r="AI5" s="144"/>
      <c r="AJ5" s="144"/>
    </row>
    <row r="6" spans="2:46" x14ac:dyDescent="0.15">
      <c r="B6" s="145" t="s">
        <v>92</v>
      </c>
      <c r="C6" s="146"/>
      <c r="D6" s="147"/>
      <c r="E6" s="148" t="s">
        <v>93</v>
      </c>
      <c r="F6" s="149" t="s">
        <v>94</v>
      </c>
      <c r="G6" s="150" t="s">
        <v>95</v>
      </c>
      <c r="H6" s="149" t="s">
        <v>96</v>
      </c>
      <c r="I6" s="148" t="s">
        <v>93</v>
      </c>
      <c r="J6" s="149" t="s">
        <v>94</v>
      </c>
      <c r="K6" s="150" t="s">
        <v>95</v>
      </c>
      <c r="L6" s="149" t="s">
        <v>96</v>
      </c>
      <c r="M6" s="148" t="s">
        <v>93</v>
      </c>
      <c r="N6" s="149" t="s">
        <v>94</v>
      </c>
      <c r="O6" s="150" t="s">
        <v>95</v>
      </c>
      <c r="P6" s="149" t="s">
        <v>96</v>
      </c>
      <c r="Q6" s="148" t="s">
        <v>93</v>
      </c>
      <c r="R6" s="149" t="s">
        <v>94</v>
      </c>
      <c r="S6" s="150" t="s">
        <v>95</v>
      </c>
      <c r="T6" s="149" t="s">
        <v>96</v>
      </c>
      <c r="U6" s="148" t="s">
        <v>93</v>
      </c>
      <c r="V6" s="149" t="s">
        <v>94</v>
      </c>
      <c r="W6" s="150" t="s">
        <v>95</v>
      </c>
      <c r="X6" s="149" t="s">
        <v>96</v>
      </c>
      <c r="Z6" s="177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</row>
    <row r="7" spans="2:46" ht="13.5" x14ac:dyDescent="0.15">
      <c r="B7" s="153"/>
      <c r="C7" s="154"/>
      <c r="D7" s="154"/>
      <c r="E7" s="155"/>
      <c r="F7" s="156"/>
      <c r="G7" s="157" t="s">
        <v>97</v>
      </c>
      <c r="H7" s="156"/>
      <c r="I7" s="155"/>
      <c r="J7" s="156"/>
      <c r="K7" s="157" t="s">
        <v>97</v>
      </c>
      <c r="L7" s="156"/>
      <c r="M7" s="155"/>
      <c r="N7" s="156"/>
      <c r="O7" s="157" t="s">
        <v>97</v>
      </c>
      <c r="P7" s="156"/>
      <c r="Q7" s="155"/>
      <c r="R7" s="156"/>
      <c r="S7" s="157" t="s">
        <v>97</v>
      </c>
      <c r="T7" s="156"/>
      <c r="U7" s="155"/>
      <c r="V7" s="156"/>
      <c r="W7" s="157" t="s">
        <v>97</v>
      </c>
      <c r="X7" s="156"/>
      <c r="Z7" s="177"/>
      <c r="AA7" s="152"/>
      <c r="AB7" s="152"/>
      <c r="AC7" s="152"/>
      <c r="AD7" s="152"/>
      <c r="AE7" s="152"/>
      <c r="AF7" s="152"/>
      <c r="AG7" s="158"/>
      <c r="AH7" s="158"/>
      <c r="AI7" s="158"/>
      <c r="AJ7" s="158"/>
    </row>
    <row r="8" spans="2:46" ht="13.5" x14ac:dyDescent="0.15">
      <c r="B8" s="138" t="s">
        <v>0</v>
      </c>
      <c r="C8" s="150">
        <v>19</v>
      </c>
      <c r="D8" s="159" t="s">
        <v>1</v>
      </c>
      <c r="E8" s="160">
        <v>2835</v>
      </c>
      <c r="F8" s="161">
        <v>4620</v>
      </c>
      <c r="G8" s="135">
        <v>3739</v>
      </c>
      <c r="H8" s="161">
        <v>187762</v>
      </c>
      <c r="I8" s="160">
        <v>2415</v>
      </c>
      <c r="J8" s="161">
        <v>3200</v>
      </c>
      <c r="K8" s="135">
        <v>2894</v>
      </c>
      <c r="L8" s="161">
        <v>312101</v>
      </c>
      <c r="M8" s="160">
        <v>1785</v>
      </c>
      <c r="N8" s="161">
        <v>2651</v>
      </c>
      <c r="O8" s="135">
        <v>2236</v>
      </c>
      <c r="P8" s="161">
        <v>80584</v>
      </c>
      <c r="Q8" s="162">
        <v>2520</v>
      </c>
      <c r="R8" s="163">
        <v>3360</v>
      </c>
      <c r="S8" s="164">
        <v>2961</v>
      </c>
      <c r="T8" s="161">
        <v>89301</v>
      </c>
      <c r="U8" s="160">
        <v>6615</v>
      </c>
      <c r="V8" s="161">
        <v>8039</v>
      </c>
      <c r="W8" s="135">
        <v>7168</v>
      </c>
      <c r="X8" s="161">
        <v>64716</v>
      </c>
      <c r="Z8" s="177"/>
      <c r="AA8" s="152"/>
      <c r="AB8" s="152"/>
      <c r="AC8" s="152"/>
      <c r="AD8" s="152"/>
      <c r="AE8" s="152"/>
      <c r="AF8" s="152"/>
      <c r="AG8" s="158"/>
      <c r="AH8" s="158"/>
      <c r="AI8" s="158"/>
      <c r="AJ8" s="158"/>
    </row>
    <row r="9" spans="2:46" ht="13.5" x14ac:dyDescent="0.15">
      <c r="B9" s="160"/>
      <c r="C9" s="150">
        <v>20</v>
      </c>
      <c r="D9" s="165"/>
      <c r="E9" s="160">
        <v>2625</v>
      </c>
      <c r="F9" s="161">
        <v>4410</v>
      </c>
      <c r="G9" s="135">
        <v>3436</v>
      </c>
      <c r="H9" s="161">
        <v>256867</v>
      </c>
      <c r="I9" s="160">
        <v>2205</v>
      </c>
      <c r="J9" s="161">
        <v>3150</v>
      </c>
      <c r="K9" s="135">
        <v>2729</v>
      </c>
      <c r="L9" s="161">
        <v>324691</v>
      </c>
      <c r="M9" s="160">
        <v>1575</v>
      </c>
      <c r="N9" s="161">
        <v>2363</v>
      </c>
      <c r="O9" s="135">
        <v>2015</v>
      </c>
      <c r="P9" s="161">
        <v>104097</v>
      </c>
      <c r="Q9" s="162">
        <v>2310</v>
      </c>
      <c r="R9" s="162">
        <v>3150</v>
      </c>
      <c r="S9" s="162">
        <v>2825</v>
      </c>
      <c r="T9" s="161">
        <v>90506</v>
      </c>
      <c r="U9" s="160">
        <v>6405</v>
      </c>
      <c r="V9" s="161">
        <v>7350</v>
      </c>
      <c r="W9" s="135">
        <v>6998</v>
      </c>
      <c r="X9" s="161">
        <v>58969</v>
      </c>
      <c r="Z9" s="177"/>
      <c r="AA9" s="152"/>
      <c r="AB9" s="152"/>
      <c r="AC9" s="152"/>
      <c r="AD9" s="152"/>
      <c r="AE9" s="152"/>
      <c r="AF9" s="152"/>
      <c r="AG9" s="158"/>
      <c r="AH9" s="158"/>
      <c r="AI9" s="158"/>
      <c r="AJ9" s="158"/>
    </row>
    <row r="10" spans="2:46" x14ac:dyDescent="0.15">
      <c r="B10" s="160"/>
      <c r="C10" s="150">
        <v>21</v>
      </c>
      <c r="D10" s="165"/>
      <c r="E10" s="160">
        <v>2310</v>
      </c>
      <c r="F10" s="161">
        <v>4515</v>
      </c>
      <c r="G10" s="135">
        <v>2895</v>
      </c>
      <c r="H10" s="161">
        <v>346055</v>
      </c>
      <c r="I10" s="160">
        <v>2205</v>
      </c>
      <c r="J10" s="161">
        <v>3150</v>
      </c>
      <c r="K10" s="135">
        <v>2626</v>
      </c>
      <c r="L10" s="161">
        <v>354223</v>
      </c>
      <c r="M10" s="160">
        <v>1365</v>
      </c>
      <c r="N10" s="161">
        <v>2415</v>
      </c>
      <c r="O10" s="135">
        <v>1823</v>
      </c>
      <c r="P10" s="161">
        <v>124018</v>
      </c>
      <c r="Q10" s="160">
        <v>2100</v>
      </c>
      <c r="R10" s="161">
        <v>3045</v>
      </c>
      <c r="S10" s="135">
        <v>2726</v>
      </c>
      <c r="T10" s="161">
        <v>66230</v>
      </c>
      <c r="U10" s="160">
        <v>5985</v>
      </c>
      <c r="V10" s="161">
        <v>7140</v>
      </c>
      <c r="W10" s="135">
        <v>6591</v>
      </c>
      <c r="X10" s="161">
        <v>65074</v>
      </c>
      <c r="Z10" s="177"/>
      <c r="AA10" s="135"/>
      <c r="AB10" s="135"/>
      <c r="AC10" s="135"/>
      <c r="AD10" s="135"/>
      <c r="AE10" s="135"/>
      <c r="AF10" s="135"/>
    </row>
    <row r="11" spans="2:46" x14ac:dyDescent="0.15">
      <c r="B11" s="160"/>
      <c r="C11" s="150">
        <v>22</v>
      </c>
      <c r="D11" s="165"/>
      <c r="E11" s="161">
        <v>2625</v>
      </c>
      <c r="F11" s="161">
        <v>4463</v>
      </c>
      <c r="G11" s="161">
        <v>3154</v>
      </c>
      <c r="H11" s="161">
        <v>327933</v>
      </c>
      <c r="I11" s="161">
        <v>2310</v>
      </c>
      <c r="J11" s="161">
        <v>3045</v>
      </c>
      <c r="K11" s="161">
        <v>2654</v>
      </c>
      <c r="L11" s="161">
        <v>389570</v>
      </c>
      <c r="M11" s="161">
        <v>1410</v>
      </c>
      <c r="N11" s="161">
        <v>2100</v>
      </c>
      <c r="O11" s="161">
        <v>1783</v>
      </c>
      <c r="P11" s="161">
        <v>136405</v>
      </c>
      <c r="Q11" s="161">
        <v>2100</v>
      </c>
      <c r="R11" s="161">
        <v>3150</v>
      </c>
      <c r="S11" s="161">
        <v>2579</v>
      </c>
      <c r="T11" s="161">
        <v>74270</v>
      </c>
      <c r="U11" s="161">
        <v>5775</v>
      </c>
      <c r="V11" s="161">
        <v>7350</v>
      </c>
      <c r="W11" s="161">
        <v>6526</v>
      </c>
      <c r="X11" s="165">
        <v>67652</v>
      </c>
      <c r="Z11" s="135"/>
      <c r="AA11" s="152"/>
      <c r="AB11" s="152"/>
      <c r="AC11" s="152"/>
      <c r="AD11" s="152"/>
      <c r="AE11" s="135"/>
      <c r="AF11" s="135"/>
    </row>
    <row r="12" spans="2:46" x14ac:dyDescent="0.15">
      <c r="B12" s="153"/>
      <c r="C12" s="157">
        <v>23</v>
      </c>
      <c r="D12" s="166"/>
      <c r="E12" s="167">
        <v>2310</v>
      </c>
      <c r="F12" s="167">
        <v>3780</v>
      </c>
      <c r="G12" s="167">
        <v>3034.3450643224865</v>
      </c>
      <c r="H12" s="167">
        <v>323723.99999999994</v>
      </c>
      <c r="I12" s="167">
        <v>2100</v>
      </c>
      <c r="J12" s="167">
        <v>3178.35</v>
      </c>
      <c r="K12" s="167">
        <v>2606.1516904890368</v>
      </c>
      <c r="L12" s="167">
        <v>502775.80000000005</v>
      </c>
      <c r="M12" s="167">
        <v>1470</v>
      </c>
      <c r="N12" s="167">
        <v>2310</v>
      </c>
      <c r="O12" s="167">
        <v>1831.7878272122787</v>
      </c>
      <c r="P12" s="167">
        <v>115928.30000000002</v>
      </c>
      <c r="Q12" s="167">
        <v>2100</v>
      </c>
      <c r="R12" s="167">
        <v>2940</v>
      </c>
      <c r="S12" s="167">
        <v>2526.2511909480736</v>
      </c>
      <c r="T12" s="167">
        <v>39163</v>
      </c>
      <c r="U12" s="167">
        <v>5775</v>
      </c>
      <c r="V12" s="167">
        <v>7988.4000000000005</v>
      </c>
      <c r="W12" s="167">
        <v>6548.9968498810122</v>
      </c>
      <c r="X12" s="168">
        <v>66182.100000000006</v>
      </c>
      <c r="Z12" s="135"/>
      <c r="AA12" s="152"/>
      <c r="AB12" s="152"/>
      <c r="AC12" s="152"/>
      <c r="AD12" s="152"/>
      <c r="AE12" s="135"/>
      <c r="AF12" s="135"/>
    </row>
    <row r="13" spans="2:46" x14ac:dyDescent="0.15">
      <c r="B13" s="160" t="s">
        <v>98</v>
      </c>
      <c r="C13" s="150">
        <v>8</v>
      </c>
      <c r="D13" s="165" t="s">
        <v>99</v>
      </c>
      <c r="E13" s="161">
        <v>2625</v>
      </c>
      <c r="F13" s="161">
        <v>3150</v>
      </c>
      <c r="G13" s="161">
        <v>2862.5389848827053</v>
      </c>
      <c r="H13" s="161">
        <v>19973.8</v>
      </c>
      <c r="I13" s="161">
        <v>2310</v>
      </c>
      <c r="J13" s="161">
        <v>2730</v>
      </c>
      <c r="K13" s="161">
        <v>2547.1947276446017</v>
      </c>
      <c r="L13" s="161">
        <v>36463.199999999997</v>
      </c>
      <c r="M13" s="161">
        <v>1785</v>
      </c>
      <c r="N13" s="161">
        <v>2100</v>
      </c>
      <c r="O13" s="161">
        <v>1916.5779820953303</v>
      </c>
      <c r="P13" s="161">
        <v>8039.4</v>
      </c>
      <c r="Q13" s="161">
        <v>2205</v>
      </c>
      <c r="R13" s="161">
        <v>2677.5</v>
      </c>
      <c r="S13" s="161">
        <v>2415.6044519695238</v>
      </c>
      <c r="T13" s="161">
        <v>2310.9</v>
      </c>
      <c r="U13" s="161">
        <v>5985</v>
      </c>
      <c r="V13" s="161">
        <v>6825</v>
      </c>
      <c r="W13" s="161">
        <v>6352.7398849702413</v>
      </c>
      <c r="X13" s="165">
        <v>5173</v>
      </c>
      <c r="Z13" s="135"/>
      <c r="AA13" s="135"/>
      <c r="AB13" s="135"/>
      <c r="AC13" s="135"/>
      <c r="AD13" s="135"/>
      <c r="AE13" s="135"/>
      <c r="AF13" s="135"/>
    </row>
    <row r="14" spans="2:46" x14ac:dyDescent="0.15">
      <c r="B14" s="160"/>
      <c r="C14" s="150">
        <v>9</v>
      </c>
      <c r="D14" s="165"/>
      <c r="E14" s="161">
        <v>2520</v>
      </c>
      <c r="F14" s="161">
        <v>3150</v>
      </c>
      <c r="G14" s="161">
        <v>2850.3805024844296</v>
      </c>
      <c r="H14" s="161">
        <v>21812.400000000001</v>
      </c>
      <c r="I14" s="161">
        <v>2100</v>
      </c>
      <c r="J14" s="161">
        <v>2835</v>
      </c>
      <c r="K14" s="161">
        <v>2551.6616163106328</v>
      </c>
      <c r="L14" s="161">
        <v>34330.400000000001</v>
      </c>
      <c r="M14" s="161">
        <v>1785</v>
      </c>
      <c r="N14" s="161">
        <v>2310</v>
      </c>
      <c r="O14" s="161">
        <v>1972.9993999039848</v>
      </c>
      <c r="P14" s="161">
        <v>6776.8</v>
      </c>
      <c r="Q14" s="161">
        <v>2199.75</v>
      </c>
      <c r="R14" s="161">
        <v>2677.5</v>
      </c>
      <c r="S14" s="161">
        <v>2453.8088235294117</v>
      </c>
      <c r="T14" s="161">
        <v>2012.5</v>
      </c>
      <c r="U14" s="161">
        <v>6090</v>
      </c>
      <c r="V14" s="161">
        <v>7140</v>
      </c>
      <c r="W14" s="161">
        <v>6514.1065876558432</v>
      </c>
      <c r="X14" s="165">
        <v>5307.9</v>
      </c>
      <c r="Z14" s="135"/>
      <c r="AA14" s="135"/>
      <c r="AB14" s="135"/>
      <c r="AC14" s="135"/>
      <c r="AD14" s="135"/>
      <c r="AE14" s="135"/>
      <c r="AF14" s="135"/>
    </row>
    <row r="15" spans="2:46" x14ac:dyDescent="0.15">
      <c r="B15" s="160"/>
      <c r="C15" s="150">
        <v>10</v>
      </c>
      <c r="D15" s="165"/>
      <c r="E15" s="161">
        <v>2310</v>
      </c>
      <c r="F15" s="161">
        <v>3150</v>
      </c>
      <c r="G15" s="161">
        <v>2736.4533825446019</v>
      </c>
      <c r="H15" s="161">
        <v>19734</v>
      </c>
      <c r="I15" s="161">
        <v>2100</v>
      </c>
      <c r="J15" s="161">
        <v>2940</v>
      </c>
      <c r="K15" s="161">
        <v>2541.1323373125779</v>
      </c>
      <c r="L15" s="161">
        <v>54834.8</v>
      </c>
      <c r="M15" s="161">
        <v>1575</v>
      </c>
      <c r="N15" s="161">
        <v>2257.5</v>
      </c>
      <c r="O15" s="161">
        <v>1826.7175724526685</v>
      </c>
      <c r="P15" s="161">
        <v>5995.2</v>
      </c>
      <c r="Q15" s="161">
        <v>2100</v>
      </c>
      <c r="R15" s="161">
        <v>2625</v>
      </c>
      <c r="S15" s="161">
        <v>2422.8019152331972</v>
      </c>
      <c r="T15" s="161">
        <v>1991.6</v>
      </c>
      <c r="U15" s="161">
        <v>6300</v>
      </c>
      <c r="V15" s="161">
        <v>7988.4000000000005</v>
      </c>
      <c r="W15" s="161">
        <v>6689.6604703169278</v>
      </c>
      <c r="X15" s="165">
        <v>5311.3</v>
      </c>
      <c r="Z15" s="135"/>
      <c r="AA15" s="135"/>
      <c r="AB15" s="135"/>
      <c r="AC15" s="135"/>
      <c r="AD15" s="135"/>
      <c r="AE15" s="135"/>
      <c r="AF15" s="135"/>
    </row>
    <row r="16" spans="2:46" x14ac:dyDescent="0.15">
      <c r="B16" s="160"/>
      <c r="C16" s="150">
        <v>11</v>
      </c>
      <c r="D16" s="165"/>
      <c r="E16" s="161">
        <v>2625</v>
      </c>
      <c r="F16" s="161">
        <v>3360</v>
      </c>
      <c r="G16" s="165">
        <v>2969.8878576024426</v>
      </c>
      <c r="H16" s="161">
        <v>25555.3</v>
      </c>
      <c r="I16" s="161">
        <v>2100</v>
      </c>
      <c r="J16" s="161">
        <v>2940</v>
      </c>
      <c r="K16" s="161">
        <v>2732.1873155196531</v>
      </c>
      <c r="L16" s="161">
        <v>50010.7</v>
      </c>
      <c r="M16" s="161">
        <v>1575</v>
      </c>
      <c r="N16" s="161">
        <v>1890</v>
      </c>
      <c r="O16" s="161">
        <v>1722.3022806580263</v>
      </c>
      <c r="P16" s="161">
        <v>5172.5</v>
      </c>
      <c r="Q16" s="161">
        <v>2205</v>
      </c>
      <c r="R16" s="161">
        <v>2940</v>
      </c>
      <c r="S16" s="161">
        <v>2661.4196096654273</v>
      </c>
      <c r="T16" s="161">
        <v>2711.9</v>
      </c>
      <c r="U16" s="161">
        <v>6300</v>
      </c>
      <c r="V16" s="161">
        <v>7350</v>
      </c>
      <c r="W16" s="161">
        <v>7048.3721352019802</v>
      </c>
      <c r="X16" s="165">
        <v>6307</v>
      </c>
      <c r="Z16" s="135"/>
      <c r="AA16" s="135"/>
      <c r="AB16" s="135"/>
      <c r="AC16" s="135"/>
      <c r="AD16" s="135"/>
      <c r="AE16" s="135"/>
      <c r="AF16" s="135"/>
    </row>
    <row r="17" spans="2:32" x14ac:dyDescent="0.15">
      <c r="B17" s="160"/>
      <c r="C17" s="150">
        <v>12</v>
      </c>
      <c r="D17" s="165"/>
      <c r="E17" s="161">
        <v>2940</v>
      </c>
      <c r="F17" s="161">
        <v>3675</v>
      </c>
      <c r="G17" s="161">
        <v>3150.4622452306376</v>
      </c>
      <c r="H17" s="161">
        <v>46286.9</v>
      </c>
      <c r="I17" s="161">
        <v>2520</v>
      </c>
      <c r="J17" s="161">
        <v>3178.35</v>
      </c>
      <c r="K17" s="161">
        <v>2939.7138610341513</v>
      </c>
      <c r="L17" s="161">
        <v>77149.100000000006</v>
      </c>
      <c r="M17" s="161">
        <v>1575</v>
      </c>
      <c r="N17" s="161">
        <v>2100</v>
      </c>
      <c r="O17" s="161">
        <v>1786.5108075331716</v>
      </c>
      <c r="P17" s="161">
        <v>9150.2000000000007</v>
      </c>
      <c r="Q17" s="161">
        <v>2520</v>
      </c>
      <c r="R17" s="161">
        <v>2940</v>
      </c>
      <c r="S17" s="161">
        <v>2734.373479847116</v>
      </c>
      <c r="T17" s="161">
        <v>6572.9</v>
      </c>
      <c r="U17" s="161">
        <v>5775</v>
      </c>
      <c r="V17" s="161">
        <v>7350</v>
      </c>
      <c r="W17" s="161">
        <v>7077.7143774069309</v>
      </c>
      <c r="X17" s="165">
        <v>9544.7000000000007</v>
      </c>
      <c r="Z17" s="135"/>
      <c r="AA17" s="135"/>
      <c r="AB17" s="135"/>
      <c r="AC17" s="135"/>
      <c r="AD17" s="135"/>
      <c r="AE17" s="135"/>
      <c r="AF17" s="135"/>
    </row>
    <row r="18" spans="2:32" x14ac:dyDescent="0.15">
      <c r="B18" s="160" t="s">
        <v>100</v>
      </c>
      <c r="C18" s="150">
        <v>1</v>
      </c>
      <c r="D18" s="165" t="s">
        <v>99</v>
      </c>
      <c r="E18" s="161">
        <v>2520</v>
      </c>
      <c r="F18" s="161">
        <v>3360</v>
      </c>
      <c r="G18" s="161">
        <v>2953.1733903665281</v>
      </c>
      <c r="H18" s="165">
        <v>40907.300000000003</v>
      </c>
      <c r="I18" s="161">
        <v>1890</v>
      </c>
      <c r="J18" s="161">
        <v>2940</v>
      </c>
      <c r="K18" s="161">
        <v>2651.5913267998571</v>
      </c>
      <c r="L18" s="161">
        <v>57131.9</v>
      </c>
      <c r="M18" s="161">
        <v>1522.5</v>
      </c>
      <c r="N18" s="161">
        <v>1890</v>
      </c>
      <c r="O18" s="161">
        <v>1707.2864281431141</v>
      </c>
      <c r="P18" s="161">
        <v>5226.3</v>
      </c>
      <c r="Q18" s="161">
        <v>2100</v>
      </c>
      <c r="R18" s="161">
        <v>2625</v>
      </c>
      <c r="S18" s="161">
        <v>2422.2790276826768</v>
      </c>
      <c r="T18" s="161">
        <v>8943.5</v>
      </c>
      <c r="U18" s="161">
        <v>6300</v>
      </c>
      <c r="V18" s="161">
        <v>7350</v>
      </c>
      <c r="W18" s="161">
        <v>6882.7670113753884</v>
      </c>
      <c r="X18" s="165">
        <v>5817.9</v>
      </c>
      <c r="Z18" s="135"/>
      <c r="AA18" s="135"/>
      <c r="AB18" s="135"/>
      <c r="AC18" s="135"/>
      <c r="AD18" s="135"/>
      <c r="AE18" s="135"/>
      <c r="AF18" s="135"/>
    </row>
    <row r="19" spans="2:32" x14ac:dyDescent="0.15">
      <c r="B19" s="160"/>
      <c r="C19" s="150">
        <v>2</v>
      </c>
      <c r="D19" s="165"/>
      <c r="E19" s="161">
        <v>2310</v>
      </c>
      <c r="F19" s="161">
        <v>3150</v>
      </c>
      <c r="G19" s="161">
        <v>2677.8517478361732</v>
      </c>
      <c r="H19" s="161">
        <v>19882.099999999999</v>
      </c>
      <c r="I19" s="161">
        <v>1890</v>
      </c>
      <c r="J19" s="161">
        <v>2730</v>
      </c>
      <c r="K19" s="161">
        <v>2414.7526106920704</v>
      </c>
      <c r="L19" s="161">
        <v>34269.699999999997</v>
      </c>
      <c r="M19" s="161">
        <v>1365</v>
      </c>
      <c r="N19" s="161">
        <v>1890</v>
      </c>
      <c r="O19" s="161">
        <v>1684.5856789653863</v>
      </c>
      <c r="P19" s="161">
        <v>3847.5</v>
      </c>
      <c r="Q19" s="161">
        <v>2100</v>
      </c>
      <c r="R19" s="161">
        <v>2625</v>
      </c>
      <c r="S19" s="161">
        <v>2369.1807692307693</v>
      </c>
      <c r="T19" s="161">
        <v>2428.5</v>
      </c>
      <c r="U19" s="161">
        <v>5775</v>
      </c>
      <c r="V19" s="161">
        <v>7875</v>
      </c>
      <c r="W19" s="161">
        <v>6615.2985954569112</v>
      </c>
      <c r="X19" s="165">
        <v>5432.5</v>
      </c>
      <c r="Z19" s="135"/>
      <c r="AA19" s="135"/>
      <c r="AB19" s="135"/>
      <c r="AC19" s="135"/>
      <c r="AD19" s="135"/>
      <c r="AE19" s="135"/>
      <c r="AF19" s="135"/>
    </row>
    <row r="20" spans="2:32" x14ac:dyDescent="0.15">
      <c r="B20" s="160"/>
      <c r="C20" s="150">
        <v>3</v>
      </c>
      <c r="D20" s="165"/>
      <c r="E20" s="161">
        <v>2310</v>
      </c>
      <c r="F20" s="161">
        <v>2940</v>
      </c>
      <c r="G20" s="161">
        <v>2837.4283900974688</v>
      </c>
      <c r="H20" s="161">
        <v>26994.1</v>
      </c>
      <c r="I20" s="161">
        <v>1890</v>
      </c>
      <c r="J20" s="161">
        <v>2625</v>
      </c>
      <c r="K20" s="161">
        <v>2356.9702354557171</v>
      </c>
      <c r="L20" s="161">
        <v>35861.1</v>
      </c>
      <c r="M20" s="161">
        <v>1575</v>
      </c>
      <c r="N20" s="161">
        <v>1785</v>
      </c>
      <c r="O20" s="161">
        <v>1681.9373754980081</v>
      </c>
      <c r="P20" s="161">
        <v>7002.4</v>
      </c>
      <c r="Q20" s="161">
        <v>1890</v>
      </c>
      <c r="R20" s="161">
        <v>2520</v>
      </c>
      <c r="S20" s="161">
        <v>2310.594499865193</v>
      </c>
      <c r="T20" s="161">
        <v>3173.1</v>
      </c>
      <c r="U20" s="161">
        <v>6300</v>
      </c>
      <c r="V20" s="161">
        <v>7560</v>
      </c>
      <c r="W20" s="161">
        <v>6825.7217910447789</v>
      </c>
      <c r="X20" s="165">
        <v>5358.8</v>
      </c>
      <c r="Z20" s="135"/>
      <c r="AA20" s="135"/>
      <c r="AB20" s="135"/>
      <c r="AC20" s="135"/>
      <c r="AD20" s="135"/>
      <c r="AE20" s="135"/>
      <c r="AF20" s="135"/>
    </row>
    <row r="21" spans="2:32" x14ac:dyDescent="0.15">
      <c r="B21" s="160"/>
      <c r="C21" s="150">
        <v>4</v>
      </c>
      <c r="D21" s="165"/>
      <c r="E21" s="161">
        <v>2310</v>
      </c>
      <c r="F21" s="161">
        <v>3150</v>
      </c>
      <c r="G21" s="161">
        <v>2729.9598289462019</v>
      </c>
      <c r="H21" s="161">
        <v>31841.4</v>
      </c>
      <c r="I21" s="161">
        <v>1890</v>
      </c>
      <c r="J21" s="161">
        <v>2730</v>
      </c>
      <c r="K21" s="161">
        <v>2414.5875860911224</v>
      </c>
      <c r="L21" s="161">
        <v>30984.6</v>
      </c>
      <c r="M21" s="161">
        <v>1680</v>
      </c>
      <c r="N21" s="161">
        <v>2100</v>
      </c>
      <c r="O21" s="161">
        <v>1889.6027770121275</v>
      </c>
      <c r="P21" s="161">
        <v>6093.5</v>
      </c>
      <c r="Q21" s="161">
        <v>1890</v>
      </c>
      <c r="R21" s="161">
        <v>3045</v>
      </c>
      <c r="S21" s="161">
        <v>2575.7617504051868</v>
      </c>
      <c r="T21" s="161">
        <v>3551</v>
      </c>
      <c r="U21" s="161">
        <v>5407.5</v>
      </c>
      <c r="V21" s="161">
        <v>7480.2000000000007</v>
      </c>
      <c r="W21" s="161">
        <v>6299.5507907000419</v>
      </c>
      <c r="X21" s="165">
        <v>4751.3999999999996</v>
      </c>
      <c r="Z21" s="135"/>
      <c r="AA21" s="135"/>
      <c r="AB21" s="135"/>
      <c r="AC21" s="135"/>
      <c r="AD21" s="135"/>
      <c r="AE21" s="135"/>
      <c r="AF21" s="135"/>
    </row>
    <row r="22" spans="2:32" x14ac:dyDescent="0.15">
      <c r="B22" s="160"/>
      <c r="C22" s="150">
        <v>5</v>
      </c>
      <c r="D22" s="165"/>
      <c r="E22" s="161">
        <v>2205</v>
      </c>
      <c r="F22" s="161">
        <v>3113.25</v>
      </c>
      <c r="G22" s="161">
        <v>2630.9597750757348</v>
      </c>
      <c r="H22" s="161">
        <v>40637.4</v>
      </c>
      <c r="I22" s="161">
        <v>1890</v>
      </c>
      <c r="J22" s="161">
        <v>2625</v>
      </c>
      <c r="K22" s="161">
        <v>2357.232861422357</v>
      </c>
      <c r="L22" s="161">
        <v>42071.3</v>
      </c>
      <c r="M22" s="161">
        <v>1680</v>
      </c>
      <c r="N22" s="161">
        <v>2152.5</v>
      </c>
      <c r="O22" s="161">
        <v>1943.016220084281</v>
      </c>
      <c r="P22" s="161">
        <v>7586.7</v>
      </c>
      <c r="Q22" s="161">
        <v>1890</v>
      </c>
      <c r="R22" s="161">
        <v>2940</v>
      </c>
      <c r="S22" s="161">
        <v>2621.5657620041761</v>
      </c>
      <c r="T22" s="161">
        <v>3936.4</v>
      </c>
      <c r="U22" s="161">
        <v>5565</v>
      </c>
      <c r="V22" s="161">
        <v>7523.25</v>
      </c>
      <c r="W22" s="161">
        <v>6319.2213521978592</v>
      </c>
      <c r="X22" s="165">
        <v>7382.9</v>
      </c>
      <c r="Z22" s="135"/>
      <c r="AA22" s="135"/>
      <c r="AB22" s="135"/>
      <c r="AC22" s="135"/>
      <c r="AD22" s="135"/>
      <c r="AE22" s="135"/>
      <c r="AF22" s="135"/>
    </row>
    <row r="23" spans="2:32" x14ac:dyDescent="0.15">
      <c r="B23" s="160"/>
      <c r="C23" s="150">
        <v>6</v>
      </c>
      <c r="D23" s="165"/>
      <c r="E23" s="161">
        <v>2310</v>
      </c>
      <c r="F23" s="161">
        <v>3150</v>
      </c>
      <c r="G23" s="161">
        <v>2750.9972361934156</v>
      </c>
      <c r="H23" s="161">
        <v>30579.7</v>
      </c>
      <c r="I23" s="161">
        <v>1890</v>
      </c>
      <c r="J23" s="161">
        <v>2730</v>
      </c>
      <c r="K23" s="161">
        <v>2367.4757812499997</v>
      </c>
      <c r="L23" s="161">
        <v>31394.400000000001</v>
      </c>
      <c r="M23" s="161">
        <v>1522.5</v>
      </c>
      <c r="N23" s="161">
        <v>2100</v>
      </c>
      <c r="O23" s="161">
        <v>1811.3066851445828</v>
      </c>
      <c r="P23" s="161">
        <v>6951.3</v>
      </c>
      <c r="Q23" s="161">
        <v>2100</v>
      </c>
      <c r="R23" s="161">
        <v>2835</v>
      </c>
      <c r="S23" s="161">
        <v>2415.174547469524</v>
      </c>
      <c r="T23" s="161">
        <v>2338.3000000000002</v>
      </c>
      <c r="U23" s="161">
        <v>6300</v>
      </c>
      <c r="V23" s="161">
        <v>7875</v>
      </c>
      <c r="W23" s="161">
        <v>6824.6132272917575</v>
      </c>
      <c r="X23" s="165">
        <v>6263.2</v>
      </c>
      <c r="Z23" s="135"/>
      <c r="AA23" s="135"/>
      <c r="AB23" s="135"/>
      <c r="AC23" s="135"/>
      <c r="AD23" s="135"/>
      <c r="AE23" s="135"/>
      <c r="AF23" s="135"/>
    </row>
    <row r="24" spans="2:32" x14ac:dyDescent="0.15">
      <c r="B24" s="160"/>
      <c r="C24" s="150">
        <v>7</v>
      </c>
      <c r="D24" s="165"/>
      <c r="E24" s="161">
        <v>2100</v>
      </c>
      <c r="F24" s="161">
        <v>3150</v>
      </c>
      <c r="G24" s="161">
        <v>2625.4104428410355</v>
      </c>
      <c r="H24" s="161">
        <v>39135.699999999997</v>
      </c>
      <c r="I24" s="161">
        <v>1680</v>
      </c>
      <c r="J24" s="161">
        <v>2730</v>
      </c>
      <c r="K24" s="161">
        <v>2257.7229462804912</v>
      </c>
      <c r="L24" s="161">
        <v>36333.300000000003</v>
      </c>
      <c r="M24" s="161">
        <v>1575</v>
      </c>
      <c r="N24" s="161">
        <v>1995</v>
      </c>
      <c r="O24" s="161">
        <v>1784.8121085594987</v>
      </c>
      <c r="P24" s="161">
        <v>9471.7999999999993</v>
      </c>
      <c r="Q24" s="161">
        <v>2100</v>
      </c>
      <c r="R24" s="161">
        <v>2835</v>
      </c>
      <c r="S24" s="161">
        <v>2519.5971061093255</v>
      </c>
      <c r="T24" s="161">
        <v>4501.3999999999996</v>
      </c>
      <c r="U24" s="161">
        <v>6300</v>
      </c>
      <c r="V24" s="161">
        <v>7875</v>
      </c>
      <c r="W24" s="161">
        <v>6824.8929846344918</v>
      </c>
      <c r="X24" s="165">
        <v>7270.6</v>
      </c>
      <c r="Z24" s="135"/>
      <c r="AA24" s="135"/>
      <c r="AB24" s="135"/>
      <c r="AC24" s="135"/>
      <c r="AD24" s="135"/>
      <c r="AE24" s="135"/>
      <c r="AF24" s="135"/>
    </row>
    <row r="25" spans="2:32" x14ac:dyDescent="0.15">
      <c r="B25" s="153"/>
      <c r="C25" s="157">
        <v>8</v>
      </c>
      <c r="D25" s="166"/>
      <c r="E25" s="169">
        <v>2310</v>
      </c>
      <c r="F25" s="169">
        <v>3150</v>
      </c>
      <c r="G25" s="169">
        <v>2677.3610885591775</v>
      </c>
      <c r="H25" s="169">
        <v>33832.400000000001</v>
      </c>
      <c r="I25" s="169">
        <v>1785</v>
      </c>
      <c r="J25" s="169">
        <v>2625</v>
      </c>
      <c r="K25" s="169">
        <v>2309.6794926913162</v>
      </c>
      <c r="L25" s="169">
        <v>40904.6</v>
      </c>
      <c r="M25" s="169">
        <v>1365</v>
      </c>
      <c r="N25" s="169">
        <v>1995</v>
      </c>
      <c r="O25" s="169">
        <v>1627.9022381645639</v>
      </c>
      <c r="P25" s="169">
        <v>10331.5</v>
      </c>
      <c r="Q25" s="169">
        <v>1942.5</v>
      </c>
      <c r="R25" s="169">
        <v>2625</v>
      </c>
      <c r="S25" s="169">
        <v>2367.2852272727278</v>
      </c>
      <c r="T25" s="169">
        <v>2608.8000000000002</v>
      </c>
      <c r="U25" s="169">
        <v>6090</v>
      </c>
      <c r="V25" s="169">
        <v>7875</v>
      </c>
      <c r="W25" s="169">
        <v>6615.1210220566099</v>
      </c>
      <c r="X25" s="166">
        <v>6765.9</v>
      </c>
      <c r="Z25" s="135"/>
      <c r="AA25" s="135"/>
      <c r="AB25" s="135"/>
      <c r="AC25" s="135"/>
      <c r="AD25" s="135"/>
      <c r="AE25" s="135"/>
      <c r="AF25" s="135"/>
    </row>
    <row r="26" spans="2:32" ht="13.5" customHeight="1" x14ac:dyDescent="0.15">
      <c r="B26" s="160"/>
      <c r="C26" s="155" t="s">
        <v>86</v>
      </c>
      <c r="D26" s="170"/>
      <c r="E26" s="717" t="s">
        <v>101</v>
      </c>
      <c r="F26" s="718"/>
      <c r="G26" s="718"/>
      <c r="H26" s="719"/>
      <c r="I26" s="717" t="s">
        <v>102</v>
      </c>
      <c r="J26" s="718"/>
      <c r="K26" s="718"/>
      <c r="L26" s="719"/>
      <c r="M26" s="717" t="s">
        <v>103</v>
      </c>
      <c r="N26" s="718"/>
      <c r="O26" s="718"/>
      <c r="P26" s="719"/>
      <c r="Q26" s="717" t="s">
        <v>104</v>
      </c>
      <c r="R26" s="718"/>
      <c r="S26" s="718"/>
      <c r="T26" s="719"/>
      <c r="U26" s="717" t="s">
        <v>105</v>
      </c>
      <c r="V26" s="718"/>
      <c r="W26" s="718"/>
      <c r="X26" s="719"/>
      <c r="Z26" s="135"/>
      <c r="AA26" s="143"/>
      <c r="AB26" s="143"/>
      <c r="AC26" s="143"/>
      <c r="AD26" s="143"/>
      <c r="AE26" s="143"/>
      <c r="AF26" s="135"/>
    </row>
    <row r="27" spans="2:32" x14ac:dyDescent="0.15">
      <c r="B27" s="145" t="s">
        <v>92</v>
      </c>
      <c r="C27" s="146"/>
      <c r="D27" s="147"/>
      <c r="E27" s="148" t="s">
        <v>93</v>
      </c>
      <c r="F27" s="149" t="s">
        <v>94</v>
      </c>
      <c r="G27" s="150" t="s">
        <v>95</v>
      </c>
      <c r="H27" s="149" t="s">
        <v>96</v>
      </c>
      <c r="I27" s="148" t="s">
        <v>93</v>
      </c>
      <c r="J27" s="149" t="s">
        <v>94</v>
      </c>
      <c r="K27" s="150" t="s">
        <v>95</v>
      </c>
      <c r="L27" s="149" t="s">
        <v>96</v>
      </c>
      <c r="M27" s="148" t="s">
        <v>93</v>
      </c>
      <c r="N27" s="149" t="s">
        <v>94</v>
      </c>
      <c r="O27" s="150" t="s">
        <v>95</v>
      </c>
      <c r="P27" s="171" t="s">
        <v>96</v>
      </c>
      <c r="Q27" s="149" t="s">
        <v>93</v>
      </c>
      <c r="R27" s="150" t="s">
        <v>94</v>
      </c>
      <c r="S27" s="149" t="s">
        <v>95</v>
      </c>
      <c r="T27" s="150" t="s">
        <v>96</v>
      </c>
      <c r="U27" s="148" t="s">
        <v>93</v>
      </c>
      <c r="V27" s="149" t="s">
        <v>94</v>
      </c>
      <c r="W27" s="150" t="s">
        <v>95</v>
      </c>
      <c r="X27" s="149" t="s">
        <v>96</v>
      </c>
      <c r="Z27" s="135"/>
      <c r="AA27" s="152"/>
      <c r="AB27" s="152"/>
      <c r="AC27" s="152"/>
      <c r="AD27" s="152"/>
      <c r="AE27" s="152"/>
      <c r="AF27" s="135"/>
    </row>
    <row r="28" spans="2:32" x14ac:dyDescent="0.15">
      <c r="B28" s="153"/>
      <c r="C28" s="154"/>
      <c r="D28" s="154"/>
      <c r="E28" s="155"/>
      <c r="F28" s="156"/>
      <c r="G28" s="157" t="s">
        <v>97</v>
      </c>
      <c r="H28" s="156"/>
      <c r="I28" s="155"/>
      <c r="J28" s="156"/>
      <c r="K28" s="157" t="s">
        <v>97</v>
      </c>
      <c r="L28" s="156"/>
      <c r="M28" s="155"/>
      <c r="N28" s="156"/>
      <c r="O28" s="157" t="s">
        <v>97</v>
      </c>
      <c r="P28" s="155"/>
      <c r="Q28" s="156"/>
      <c r="R28" s="157"/>
      <c r="S28" s="156" t="s">
        <v>97</v>
      </c>
      <c r="T28" s="157"/>
      <c r="U28" s="155"/>
      <c r="V28" s="156"/>
      <c r="W28" s="157" t="s">
        <v>97</v>
      </c>
      <c r="X28" s="156"/>
      <c r="Z28" s="135"/>
      <c r="AA28" s="152"/>
      <c r="AB28" s="152"/>
      <c r="AC28" s="152"/>
      <c r="AD28" s="152"/>
      <c r="AE28" s="152"/>
      <c r="AF28" s="135"/>
    </row>
    <row r="29" spans="2:32" x14ac:dyDescent="0.15">
      <c r="B29" s="138" t="s">
        <v>0</v>
      </c>
      <c r="C29" s="150">
        <v>19</v>
      </c>
      <c r="D29" s="159" t="s">
        <v>1</v>
      </c>
      <c r="E29" s="162">
        <v>5775</v>
      </c>
      <c r="F29" s="162">
        <v>7197</v>
      </c>
      <c r="G29" s="162">
        <v>6515</v>
      </c>
      <c r="H29" s="163">
        <v>23936</v>
      </c>
      <c r="I29" s="160">
        <v>5880</v>
      </c>
      <c r="J29" s="161">
        <v>7148</v>
      </c>
      <c r="K29" s="135">
        <v>6557</v>
      </c>
      <c r="L29" s="161">
        <v>77635</v>
      </c>
      <c r="M29" s="160">
        <v>1575</v>
      </c>
      <c r="N29" s="161">
        <v>2415</v>
      </c>
      <c r="O29" s="135">
        <v>2119</v>
      </c>
      <c r="P29" s="160">
        <v>348598</v>
      </c>
      <c r="Q29" s="161">
        <v>2573</v>
      </c>
      <c r="R29" s="135">
        <v>3050</v>
      </c>
      <c r="S29" s="161">
        <v>2865</v>
      </c>
      <c r="T29" s="135">
        <v>62372</v>
      </c>
      <c r="U29" s="160">
        <v>2625</v>
      </c>
      <c r="V29" s="161">
        <v>3150</v>
      </c>
      <c r="W29" s="135">
        <v>2891</v>
      </c>
      <c r="X29" s="161">
        <v>68450</v>
      </c>
      <c r="Z29" s="135"/>
      <c r="AA29" s="152"/>
      <c r="AB29" s="152"/>
      <c r="AC29" s="152"/>
      <c r="AD29" s="152"/>
      <c r="AE29" s="152"/>
      <c r="AF29" s="135"/>
    </row>
    <row r="30" spans="2:32" x14ac:dyDescent="0.15">
      <c r="B30" s="160"/>
      <c r="C30" s="150">
        <v>20</v>
      </c>
      <c r="D30" s="165"/>
      <c r="E30" s="162">
        <v>5565</v>
      </c>
      <c r="F30" s="162">
        <v>6930</v>
      </c>
      <c r="G30" s="162">
        <v>6227</v>
      </c>
      <c r="H30" s="160">
        <v>37262</v>
      </c>
      <c r="I30" s="160">
        <v>5622</v>
      </c>
      <c r="J30" s="161">
        <v>7140</v>
      </c>
      <c r="K30" s="135">
        <v>6241</v>
      </c>
      <c r="L30" s="161">
        <v>102434</v>
      </c>
      <c r="M30" s="160">
        <v>1470</v>
      </c>
      <c r="N30" s="161">
        <v>2415</v>
      </c>
      <c r="O30" s="135">
        <v>1975</v>
      </c>
      <c r="P30" s="160">
        <v>383050</v>
      </c>
      <c r="Q30" s="161">
        <v>2520</v>
      </c>
      <c r="R30" s="135">
        <v>3150</v>
      </c>
      <c r="S30" s="161">
        <v>2833</v>
      </c>
      <c r="T30" s="135">
        <v>63548</v>
      </c>
      <c r="U30" s="160">
        <v>2625</v>
      </c>
      <c r="V30" s="161">
        <v>3360</v>
      </c>
      <c r="W30" s="135">
        <v>2904</v>
      </c>
      <c r="X30" s="161">
        <v>70437</v>
      </c>
      <c r="Z30" s="135"/>
      <c r="AA30" s="152"/>
      <c r="AB30" s="152"/>
      <c r="AC30" s="152"/>
      <c r="AD30" s="152"/>
      <c r="AE30" s="152"/>
      <c r="AF30" s="135"/>
    </row>
    <row r="31" spans="2:32" x14ac:dyDescent="0.15">
      <c r="B31" s="160"/>
      <c r="C31" s="150">
        <v>21</v>
      </c>
      <c r="D31" s="165"/>
      <c r="E31" s="160">
        <v>5145</v>
      </c>
      <c r="F31" s="161">
        <v>6615</v>
      </c>
      <c r="G31" s="135">
        <v>5598</v>
      </c>
      <c r="H31" s="161">
        <v>58097</v>
      </c>
      <c r="I31" s="160">
        <v>5250</v>
      </c>
      <c r="J31" s="161">
        <v>6615</v>
      </c>
      <c r="K31" s="135">
        <v>5696</v>
      </c>
      <c r="L31" s="161">
        <v>91989</v>
      </c>
      <c r="M31" s="160">
        <v>1260</v>
      </c>
      <c r="N31" s="161">
        <v>2205</v>
      </c>
      <c r="O31" s="135">
        <v>1804</v>
      </c>
      <c r="P31" s="160">
        <v>484564</v>
      </c>
      <c r="Q31" s="161">
        <v>2415</v>
      </c>
      <c r="R31" s="135">
        <v>3045</v>
      </c>
      <c r="S31" s="161">
        <v>2734</v>
      </c>
      <c r="T31" s="135">
        <v>69239</v>
      </c>
      <c r="U31" s="160">
        <v>2205</v>
      </c>
      <c r="V31" s="161">
        <v>3150</v>
      </c>
      <c r="W31" s="135">
        <v>2777</v>
      </c>
      <c r="X31" s="161">
        <v>77903</v>
      </c>
      <c r="Z31" s="135"/>
      <c r="AA31" s="135"/>
      <c r="AB31" s="135"/>
      <c r="AC31" s="135"/>
      <c r="AD31" s="135"/>
      <c r="AE31" s="135"/>
      <c r="AF31" s="135"/>
    </row>
    <row r="32" spans="2:32" x14ac:dyDescent="0.15">
      <c r="B32" s="160"/>
      <c r="C32" s="150">
        <v>22</v>
      </c>
      <c r="D32" s="165"/>
      <c r="E32" s="161">
        <v>4725</v>
      </c>
      <c r="F32" s="161">
        <v>5565</v>
      </c>
      <c r="G32" s="161">
        <v>5570</v>
      </c>
      <c r="H32" s="161">
        <v>43544</v>
      </c>
      <c r="I32" s="161">
        <v>5145</v>
      </c>
      <c r="J32" s="161">
        <v>6195</v>
      </c>
      <c r="K32" s="161">
        <v>5574</v>
      </c>
      <c r="L32" s="161">
        <v>90816</v>
      </c>
      <c r="M32" s="161">
        <v>1470</v>
      </c>
      <c r="N32" s="161">
        <v>2100</v>
      </c>
      <c r="O32" s="161">
        <v>1779</v>
      </c>
      <c r="P32" s="172">
        <v>510158</v>
      </c>
      <c r="Q32" s="161">
        <v>2205</v>
      </c>
      <c r="R32" s="161">
        <v>2890</v>
      </c>
      <c r="S32" s="161">
        <v>2575</v>
      </c>
      <c r="T32" s="161">
        <v>77058</v>
      </c>
      <c r="U32" s="161">
        <v>2520</v>
      </c>
      <c r="V32" s="161">
        <v>3045</v>
      </c>
      <c r="W32" s="161">
        <v>2747</v>
      </c>
      <c r="X32" s="165">
        <v>81021</v>
      </c>
      <c r="Z32" s="135"/>
      <c r="AA32" s="143"/>
      <c r="AB32" s="152"/>
      <c r="AC32" s="152"/>
      <c r="AD32" s="152"/>
      <c r="AE32" s="152"/>
      <c r="AF32" s="135"/>
    </row>
    <row r="33" spans="2:32" x14ac:dyDescent="0.15">
      <c r="B33" s="153"/>
      <c r="C33" s="157">
        <v>23</v>
      </c>
      <c r="D33" s="166"/>
      <c r="E33" s="173">
        <v>4620</v>
      </c>
      <c r="F33" s="173">
        <v>6510</v>
      </c>
      <c r="G33" s="173">
        <v>5478.1683874686096</v>
      </c>
      <c r="H33" s="173">
        <v>95239.200000000012</v>
      </c>
      <c r="I33" s="173">
        <v>4935</v>
      </c>
      <c r="J33" s="173">
        <v>6875.4000000000005</v>
      </c>
      <c r="K33" s="173">
        <v>5595.5278256879947</v>
      </c>
      <c r="L33" s="173">
        <v>128855.20000000001</v>
      </c>
      <c r="M33" s="173">
        <v>1470</v>
      </c>
      <c r="N33" s="173">
        <v>2047.5</v>
      </c>
      <c r="O33" s="173">
        <v>1753.2285652244132</v>
      </c>
      <c r="P33" s="174">
        <v>464004.39999999997</v>
      </c>
      <c r="Q33" s="173">
        <v>2100</v>
      </c>
      <c r="R33" s="173">
        <v>2940</v>
      </c>
      <c r="S33" s="173">
        <v>2613.8664402217455</v>
      </c>
      <c r="T33" s="173">
        <v>75055.7</v>
      </c>
      <c r="U33" s="173">
        <v>2415</v>
      </c>
      <c r="V33" s="173">
        <v>3360</v>
      </c>
      <c r="W33" s="173">
        <v>2802.9026794701126</v>
      </c>
      <c r="X33" s="173">
        <v>77644.2</v>
      </c>
      <c r="Z33" s="135"/>
      <c r="AA33" s="143"/>
      <c r="AB33" s="152"/>
      <c r="AC33" s="152"/>
      <c r="AD33" s="152"/>
      <c r="AE33" s="152"/>
      <c r="AF33" s="135"/>
    </row>
    <row r="34" spans="2:32" x14ac:dyDescent="0.15">
      <c r="B34" s="160" t="s">
        <v>98</v>
      </c>
      <c r="C34" s="150">
        <v>8</v>
      </c>
      <c r="D34" s="165" t="s">
        <v>99</v>
      </c>
      <c r="E34" s="163">
        <v>4620</v>
      </c>
      <c r="F34" s="163">
        <v>6090</v>
      </c>
      <c r="G34" s="163">
        <v>5251.5651242162103</v>
      </c>
      <c r="H34" s="161">
        <v>8661.9</v>
      </c>
      <c r="I34" s="161">
        <v>4935</v>
      </c>
      <c r="J34" s="161">
        <v>6300</v>
      </c>
      <c r="K34" s="161">
        <v>5481.3414918077833</v>
      </c>
      <c r="L34" s="161">
        <v>13362.8</v>
      </c>
      <c r="M34" s="161">
        <v>1680</v>
      </c>
      <c r="N34" s="161">
        <v>1995</v>
      </c>
      <c r="O34" s="161">
        <v>1817.7738649025823</v>
      </c>
      <c r="P34" s="161">
        <v>45225.5</v>
      </c>
      <c r="Q34" s="161">
        <v>2415</v>
      </c>
      <c r="R34" s="161">
        <v>2940</v>
      </c>
      <c r="S34" s="161">
        <v>2632.5842433697348</v>
      </c>
      <c r="T34" s="161">
        <v>4003.1</v>
      </c>
      <c r="U34" s="161">
        <v>2520</v>
      </c>
      <c r="V34" s="161">
        <v>3045</v>
      </c>
      <c r="W34" s="161">
        <v>2837.0364685278651</v>
      </c>
      <c r="X34" s="165">
        <v>5526.1</v>
      </c>
    </row>
    <row r="35" spans="2:32" x14ac:dyDescent="0.15">
      <c r="B35" s="160"/>
      <c r="C35" s="150">
        <v>9</v>
      </c>
      <c r="D35" s="165"/>
      <c r="E35" s="163">
        <v>4725</v>
      </c>
      <c r="F35" s="163">
        <v>6300</v>
      </c>
      <c r="G35" s="163">
        <v>5286.1783220678899</v>
      </c>
      <c r="H35" s="161">
        <v>6557.7</v>
      </c>
      <c r="I35" s="161">
        <v>5145</v>
      </c>
      <c r="J35" s="161">
        <v>6325.2</v>
      </c>
      <c r="K35" s="161">
        <v>5636.1225797229508</v>
      </c>
      <c r="L35" s="161">
        <v>8663.7999999999993</v>
      </c>
      <c r="M35" s="161">
        <v>1732.5</v>
      </c>
      <c r="N35" s="161">
        <v>1995</v>
      </c>
      <c r="O35" s="161">
        <v>1845.5088405380654</v>
      </c>
      <c r="P35" s="161">
        <v>35348.199999999997</v>
      </c>
      <c r="Q35" s="161">
        <v>2310</v>
      </c>
      <c r="R35" s="161">
        <v>2940</v>
      </c>
      <c r="S35" s="161">
        <v>2593.5379030273193</v>
      </c>
      <c r="T35" s="161">
        <v>4671.1000000000004</v>
      </c>
      <c r="U35" s="161">
        <v>2625</v>
      </c>
      <c r="V35" s="161">
        <v>3150</v>
      </c>
      <c r="W35" s="161">
        <v>2894.5373748609582</v>
      </c>
      <c r="X35" s="165">
        <v>5392</v>
      </c>
    </row>
    <row r="36" spans="2:32" x14ac:dyDescent="0.15">
      <c r="B36" s="160"/>
      <c r="C36" s="150">
        <v>10</v>
      </c>
      <c r="D36" s="165"/>
      <c r="E36" s="163">
        <v>5040</v>
      </c>
      <c r="F36" s="163">
        <v>6300</v>
      </c>
      <c r="G36" s="163">
        <v>5464.8848215373391</v>
      </c>
      <c r="H36" s="161">
        <v>8878.2999999999993</v>
      </c>
      <c r="I36" s="161">
        <v>5145</v>
      </c>
      <c r="J36" s="161">
        <v>6875.4000000000005</v>
      </c>
      <c r="K36" s="161">
        <v>5649.7558359107916</v>
      </c>
      <c r="L36" s="161">
        <v>7002.4</v>
      </c>
      <c r="M36" s="161">
        <v>1575</v>
      </c>
      <c r="N36" s="161">
        <v>1995</v>
      </c>
      <c r="O36" s="161">
        <v>1783.3070905892787</v>
      </c>
      <c r="P36" s="161">
        <v>36187.1</v>
      </c>
      <c r="Q36" s="161">
        <v>2100</v>
      </c>
      <c r="R36" s="161">
        <v>2730</v>
      </c>
      <c r="S36" s="161">
        <v>2425.6552263525946</v>
      </c>
      <c r="T36" s="161">
        <v>6017.1</v>
      </c>
      <c r="U36" s="161">
        <v>2625</v>
      </c>
      <c r="V36" s="161">
        <v>3150</v>
      </c>
      <c r="W36" s="161">
        <v>2843.3248993447542</v>
      </c>
      <c r="X36" s="165">
        <v>5507.1</v>
      </c>
    </row>
    <row r="37" spans="2:32" x14ac:dyDescent="0.15">
      <c r="B37" s="160"/>
      <c r="C37" s="150">
        <v>11</v>
      </c>
      <c r="D37" s="165"/>
      <c r="E37" s="163">
        <v>5250</v>
      </c>
      <c r="F37" s="163">
        <v>6300</v>
      </c>
      <c r="G37" s="163">
        <v>5670.7733801955992</v>
      </c>
      <c r="H37" s="161">
        <v>10057.700000000001</v>
      </c>
      <c r="I37" s="161">
        <v>5463.1500000000005</v>
      </c>
      <c r="J37" s="161">
        <v>6487.9500000000007</v>
      </c>
      <c r="K37" s="161">
        <v>6011.5348339347966</v>
      </c>
      <c r="L37" s="161">
        <v>9659.2999999999993</v>
      </c>
      <c r="M37" s="161">
        <v>1470</v>
      </c>
      <c r="N37" s="161">
        <v>1992.9</v>
      </c>
      <c r="O37" s="161">
        <v>1712.0844801307678</v>
      </c>
      <c r="P37" s="161">
        <v>30407.599999999999</v>
      </c>
      <c r="Q37" s="161">
        <v>2415</v>
      </c>
      <c r="R37" s="161">
        <v>2835</v>
      </c>
      <c r="S37" s="161">
        <v>2631.1804747831056</v>
      </c>
      <c r="T37" s="161">
        <v>5584.5</v>
      </c>
      <c r="U37" s="161">
        <v>2625</v>
      </c>
      <c r="V37" s="161">
        <v>3360</v>
      </c>
      <c r="W37" s="161">
        <v>2963.0142338384303</v>
      </c>
      <c r="X37" s="165">
        <v>6837.4</v>
      </c>
    </row>
    <row r="38" spans="2:32" x14ac:dyDescent="0.15">
      <c r="B38" s="160"/>
      <c r="C38" s="150">
        <v>12</v>
      </c>
      <c r="D38" s="165"/>
      <c r="E38" s="163">
        <v>5250</v>
      </c>
      <c r="F38" s="163">
        <v>6510</v>
      </c>
      <c r="G38" s="163">
        <v>5828.3543423271485</v>
      </c>
      <c r="H38" s="161">
        <v>12594.6</v>
      </c>
      <c r="I38" s="161">
        <v>5460</v>
      </c>
      <c r="J38" s="161">
        <v>6630.75</v>
      </c>
      <c r="K38" s="161">
        <v>6102.528856072533</v>
      </c>
      <c r="L38" s="161">
        <v>27723.1</v>
      </c>
      <c r="M38" s="161">
        <v>1470</v>
      </c>
      <c r="N38" s="161">
        <v>1890</v>
      </c>
      <c r="O38" s="161">
        <v>1685.8232382922138</v>
      </c>
      <c r="P38" s="161">
        <v>43813.3</v>
      </c>
      <c r="Q38" s="161">
        <v>2100</v>
      </c>
      <c r="R38" s="161">
        <v>2835</v>
      </c>
      <c r="S38" s="161">
        <v>2521.0698516729908</v>
      </c>
      <c r="T38" s="161">
        <v>13065.8</v>
      </c>
      <c r="U38" s="161">
        <v>2415</v>
      </c>
      <c r="V38" s="161">
        <v>3129</v>
      </c>
      <c r="W38" s="161">
        <v>2733.1541561496097</v>
      </c>
      <c r="X38" s="165">
        <v>8796.6</v>
      </c>
    </row>
    <row r="39" spans="2:32" x14ac:dyDescent="0.15">
      <c r="B39" s="160" t="s">
        <v>100</v>
      </c>
      <c r="C39" s="150">
        <v>1</v>
      </c>
      <c r="D39" s="165" t="s">
        <v>99</v>
      </c>
      <c r="E39" s="163">
        <v>4725</v>
      </c>
      <c r="F39" s="163">
        <v>6090</v>
      </c>
      <c r="G39" s="163">
        <v>5254.2690014903119</v>
      </c>
      <c r="H39" s="161">
        <v>7817.4</v>
      </c>
      <c r="I39" s="161">
        <v>4625.25</v>
      </c>
      <c r="J39" s="161">
        <v>6365.1</v>
      </c>
      <c r="K39" s="161">
        <v>5448.2917652626602</v>
      </c>
      <c r="L39" s="161">
        <v>7938.3</v>
      </c>
      <c r="M39" s="161">
        <v>1470</v>
      </c>
      <c r="N39" s="161">
        <v>2047.5</v>
      </c>
      <c r="O39" s="161">
        <v>1769.8667992498033</v>
      </c>
      <c r="P39" s="161">
        <v>41147.5</v>
      </c>
      <c r="Q39" s="161">
        <v>2100</v>
      </c>
      <c r="R39" s="161">
        <v>2730</v>
      </c>
      <c r="S39" s="161">
        <v>2553.3331055688423</v>
      </c>
      <c r="T39" s="161">
        <v>5758.5</v>
      </c>
      <c r="U39" s="161">
        <v>2310</v>
      </c>
      <c r="V39" s="161">
        <v>3150</v>
      </c>
      <c r="W39" s="161">
        <v>2731.2762797074956</v>
      </c>
      <c r="X39" s="165">
        <v>7766.3</v>
      </c>
    </row>
    <row r="40" spans="2:32" x14ac:dyDescent="0.15">
      <c r="B40" s="160"/>
      <c r="C40" s="150">
        <v>2</v>
      </c>
      <c r="D40" s="165"/>
      <c r="E40" s="163">
        <v>4588.5</v>
      </c>
      <c r="F40" s="163">
        <v>6111</v>
      </c>
      <c r="G40" s="163">
        <v>5197.8763191280796</v>
      </c>
      <c r="H40" s="161">
        <v>9910.9</v>
      </c>
      <c r="I40" s="161">
        <v>4672.5</v>
      </c>
      <c r="J40" s="161">
        <v>6337.8</v>
      </c>
      <c r="K40" s="161">
        <v>5462.0632794637286</v>
      </c>
      <c r="L40" s="161">
        <v>6440.2</v>
      </c>
      <c r="M40" s="161">
        <v>1260</v>
      </c>
      <c r="N40" s="161">
        <v>2005.5</v>
      </c>
      <c r="O40" s="161">
        <v>1595.7991855089219</v>
      </c>
      <c r="P40" s="161">
        <v>32679</v>
      </c>
      <c r="Q40" s="161">
        <v>1890</v>
      </c>
      <c r="R40" s="161">
        <v>2730</v>
      </c>
      <c r="S40" s="161">
        <v>2388.3654154330879</v>
      </c>
      <c r="T40" s="161">
        <v>5014.2</v>
      </c>
      <c r="U40" s="161">
        <v>1785</v>
      </c>
      <c r="V40" s="161">
        <v>3150</v>
      </c>
      <c r="W40" s="161">
        <v>2414.9627825698981</v>
      </c>
      <c r="X40" s="165">
        <v>5677.2</v>
      </c>
    </row>
    <row r="41" spans="2:32" x14ac:dyDescent="0.15">
      <c r="B41" s="160"/>
      <c r="C41" s="150">
        <v>3</v>
      </c>
      <c r="D41" s="165"/>
      <c r="E41" s="163">
        <v>5040</v>
      </c>
      <c r="F41" s="163">
        <v>6300</v>
      </c>
      <c r="G41" s="163">
        <v>5462.2210729504313</v>
      </c>
      <c r="H41" s="161">
        <v>7230.7</v>
      </c>
      <c r="I41" s="161">
        <v>5250</v>
      </c>
      <c r="J41" s="161">
        <v>6828.1500000000005</v>
      </c>
      <c r="K41" s="161">
        <v>5670.5225930362249</v>
      </c>
      <c r="L41" s="161">
        <v>7832.9</v>
      </c>
      <c r="M41" s="161">
        <v>1365</v>
      </c>
      <c r="N41" s="161">
        <v>1995</v>
      </c>
      <c r="O41" s="161">
        <v>1680.2713742712585</v>
      </c>
      <c r="P41" s="161">
        <v>36205</v>
      </c>
      <c r="Q41" s="161">
        <v>1785</v>
      </c>
      <c r="R41" s="161">
        <v>2730</v>
      </c>
      <c r="S41" s="161">
        <v>2414.5457217800285</v>
      </c>
      <c r="T41" s="161">
        <v>6006.6</v>
      </c>
      <c r="U41" s="161">
        <v>2100</v>
      </c>
      <c r="V41" s="161">
        <v>2940</v>
      </c>
      <c r="W41" s="161">
        <v>2625.5089232103564</v>
      </c>
      <c r="X41" s="165">
        <v>6974.2</v>
      </c>
    </row>
    <row r="42" spans="2:32" x14ac:dyDescent="0.15">
      <c r="B42" s="160"/>
      <c r="C42" s="150">
        <v>4</v>
      </c>
      <c r="D42" s="165"/>
      <c r="E42" s="163">
        <v>5250</v>
      </c>
      <c r="F42" s="163">
        <v>6825</v>
      </c>
      <c r="G42" s="163">
        <v>6308.2043576258457</v>
      </c>
      <c r="H42" s="161">
        <v>9072.4</v>
      </c>
      <c r="I42" s="161">
        <v>5460</v>
      </c>
      <c r="J42" s="161">
        <v>6542.55</v>
      </c>
      <c r="K42" s="161">
        <v>5987.7900822669108</v>
      </c>
      <c r="L42" s="161">
        <v>6966.8</v>
      </c>
      <c r="M42" s="161">
        <v>1575</v>
      </c>
      <c r="N42" s="161">
        <v>2310</v>
      </c>
      <c r="O42" s="161">
        <v>2099.4894977634917</v>
      </c>
      <c r="P42" s="161">
        <v>34111.5</v>
      </c>
      <c r="Q42" s="161">
        <v>1890</v>
      </c>
      <c r="R42" s="161">
        <v>2625</v>
      </c>
      <c r="S42" s="161">
        <v>2417.7847971588585</v>
      </c>
      <c r="T42" s="161">
        <v>5216.2</v>
      </c>
      <c r="U42" s="161">
        <v>1958.25</v>
      </c>
      <c r="V42" s="161">
        <v>2940</v>
      </c>
      <c r="W42" s="161">
        <v>2520.4356504408738</v>
      </c>
      <c r="X42" s="165">
        <v>5691.7</v>
      </c>
    </row>
    <row r="43" spans="2:32" x14ac:dyDescent="0.15">
      <c r="B43" s="160"/>
      <c r="C43" s="150">
        <v>5</v>
      </c>
      <c r="D43" s="165"/>
      <c r="E43" s="163">
        <v>5250</v>
      </c>
      <c r="F43" s="163">
        <v>6825</v>
      </c>
      <c r="G43" s="163">
        <v>6301.7292684947406</v>
      </c>
      <c r="H43" s="161">
        <v>11056.1</v>
      </c>
      <c r="I43" s="165">
        <v>5460</v>
      </c>
      <c r="J43" s="161">
        <v>6972</v>
      </c>
      <c r="K43" s="161">
        <v>6021.7104933110368</v>
      </c>
      <c r="L43" s="161">
        <v>8586.2999999999993</v>
      </c>
      <c r="M43" s="161">
        <v>1575</v>
      </c>
      <c r="N43" s="161">
        <v>2310</v>
      </c>
      <c r="O43" s="161">
        <v>2084.5704496062453</v>
      </c>
      <c r="P43" s="161">
        <v>41286.1</v>
      </c>
      <c r="Q43" s="161">
        <v>1890</v>
      </c>
      <c r="R43" s="161">
        <v>2625</v>
      </c>
      <c r="S43" s="161">
        <v>2271.0401589825119</v>
      </c>
      <c r="T43" s="161">
        <v>8524.9</v>
      </c>
      <c r="U43" s="161">
        <v>1890</v>
      </c>
      <c r="V43" s="161">
        <v>2940</v>
      </c>
      <c r="W43" s="161">
        <v>2527.5091271293236</v>
      </c>
      <c r="X43" s="165">
        <v>9824.4</v>
      </c>
    </row>
    <row r="44" spans="2:32" x14ac:dyDescent="0.15">
      <c r="B44" s="160"/>
      <c r="C44" s="150">
        <v>6</v>
      </c>
      <c r="D44" s="165"/>
      <c r="E44" s="163">
        <v>5250</v>
      </c>
      <c r="F44" s="163">
        <v>6300</v>
      </c>
      <c r="G44" s="163">
        <v>5617.8894358898433</v>
      </c>
      <c r="H44" s="161">
        <v>8245.1</v>
      </c>
      <c r="I44" s="161">
        <v>5250</v>
      </c>
      <c r="J44" s="161">
        <v>6437.55</v>
      </c>
      <c r="K44" s="161">
        <v>5673.6605855792695</v>
      </c>
      <c r="L44" s="161">
        <v>9526.7999999999993</v>
      </c>
      <c r="M44" s="161">
        <v>1470</v>
      </c>
      <c r="N44" s="161">
        <v>2100</v>
      </c>
      <c r="O44" s="161">
        <v>1784.4825875683334</v>
      </c>
      <c r="P44" s="161">
        <v>36211.599999999999</v>
      </c>
      <c r="Q44" s="161">
        <v>1995</v>
      </c>
      <c r="R44" s="161">
        <v>2940</v>
      </c>
      <c r="S44" s="161">
        <v>2572.2779003374003</v>
      </c>
      <c r="T44" s="161">
        <v>6010.9</v>
      </c>
      <c r="U44" s="161">
        <v>2100</v>
      </c>
      <c r="V44" s="161">
        <v>2940</v>
      </c>
      <c r="W44" s="161">
        <v>2677.2090366287771</v>
      </c>
      <c r="X44" s="165">
        <v>6956.2</v>
      </c>
    </row>
    <row r="45" spans="2:32" x14ac:dyDescent="0.15">
      <c r="B45" s="160"/>
      <c r="C45" s="150">
        <v>7</v>
      </c>
      <c r="D45" s="165"/>
      <c r="E45" s="163">
        <v>5250</v>
      </c>
      <c r="F45" s="163">
        <v>6300</v>
      </c>
      <c r="G45" s="163">
        <v>5753.8605065294814</v>
      </c>
      <c r="H45" s="161">
        <v>7562.3</v>
      </c>
      <c r="I45" s="161">
        <v>5460</v>
      </c>
      <c r="J45" s="161">
        <v>6584.55</v>
      </c>
      <c r="K45" s="161">
        <v>5881.3335505212517</v>
      </c>
      <c r="L45" s="161">
        <v>9498.7999999999993</v>
      </c>
      <c r="M45" s="161">
        <v>1365</v>
      </c>
      <c r="N45" s="161">
        <v>1995</v>
      </c>
      <c r="O45" s="161">
        <v>1726.7254191520842</v>
      </c>
      <c r="P45" s="161">
        <v>46694.8</v>
      </c>
      <c r="Q45" s="161">
        <v>1575</v>
      </c>
      <c r="R45" s="161">
        <v>2730</v>
      </c>
      <c r="S45" s="161">
        <v>2362.7301348775841</v>
      </c>
      <c r="T45" s="161">
        <v>8645.1</v>
      </c>
      <c r="U45" s="161">
        <v>1890</v>
      </c>
      <c r="V45" s="161">
        <v>2940</v>
      </c>
      <c r="W45" s="161">
        <v>2551.4209291936577</v>
      </c>
      <c r="X45" s="165">
        <v>10370.200000000001</v>
      </c>
    </row>
    <row r="46" spans="2:32" x14ac:dyDescent="0.15">
      <c r="B46" s="153"/>
      <c r="C46" s="157">
        <v>8</v>
      </c>
      <c r="D46" s="166"/>
      <c r="E46" s="175">
        <v>5250</v>
      </c>
      <c r="F46" s="175">
        <v>6300</v>
      </c>
      <c r="G46" s="175">
        <v>5774.9755409795853</v>
      </c>
      <c r="H46" s="169">
        <v>8845.2000000000007</v>
      </c>
      <c r="I46" s="169">
        <v>5460</v>
      </c>
      <c r="J46" s="169">
        <v>6825</v>
      </c>
      <c r="K46" s="169">
        <v>6100.5643259012313</v>
      </c>
      <c r="L46" s="169">
        <v>9734.2999999999993</v>
      </c>
      <c r="M46" s="169">
        <v>1155</v>
      </c>
      <c r="N46" s="169">
        <v>1995</v>
      </c>
      <c r="O46" s="169">
        <v>1590.6793960775135</v>
      </c>
      <c r="P46" s="169">
        <v>47980.1</v>
      </c>
      <c r="Q46" s="169">
        <v>1680</v>
      </c>
      <c r="R46" s="169">
        <v>2730</v>
      </c>
      <c r="S46" s="169">
        <v>2309.8649968122045</v>
      </c>
      <c r="T46" s="169">
        <v>10424.6</v>
      </c>
      <c r="U46" s="169">
        <v>1575</v>
      </c>
      <c r="V46" s="169">
        <v>2835</v>
      </c>
      <c r="W46" s="169">
        <v>2472.4711327706027</v>
      </c>
      <c r="X46" s="166">
        <v>11392.3</v>
      </c>
    </row>
    <row r="47" spans="2:32" ht="3" customHeight="1" x14ac:dyDescent="0.15">
      <c r="B47" s="135"/>
      <c r="C47" s="150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</row>
    <row r="48" spans="2:32" ht="12.75" customHeight="1" x14ac:dyDescent="0.15">
      <c r="B48" s="137" t="s">
        <v>106</v>
      </c>
      <c r="C48" s="136" t="s">
        <v>107</v>
      </c>
    </row>
    <row r="49" spans="2:25" ht="12.75" customHeight="1" x14ac:dyDescent="0.15">
      <c r="B49" s="176" t="s">
        <v>108</v>
      </c>
      <c r="C49" s="136" t="s">
        <v>109</v>
      </c>
      <c r="X49" s="177"/>
      <c r="Y49" s="135"/>
    </row>
    <row r="50" spans="2:25" ht="12.75" customHeight="1" x14ac:dyDescent="0.15">
      <c r="B50" s="176"/>
      <c r="X50" s="177"/>
      <c r="Y50" s="135"/>
    </row>
    <row r="51" spans="2:25" x14ac:dyDescent="0.15">
      <c r="X51" s="177"/>
      <c r="Y51" s="135"/>
    </row>
    <row r="52" spans="2:25" x14ac:dyDescent="0.15">
      <c r="X52" s="177"/>
      <c r="Y52" s="135"/>
    </row>
    <row r="53" spans="2:25" x14ac:dyDescent="0.15">
      <c r="X53" s="177"/>
      <c r="Y53" s="135"/>
    </row>
    <row r="54" spans="2:25" x14ac:dyDescent="0.15">
      <c r="X54" s="177"/>
      <c r="Y54" s="135"/>
    </row>
    <row r="55" spans="2:25" x14ac:dyDescent="0.15">
      <c r="X55" s="135"/>
      <c r="Y55" s="135"/>
    </row>
    <row r="56" spans="2:25" x14ac:dyDescent="0.15">
      <c r="X56" s="135"/>
      <c r="Y56" s="135"/>
    </row>
    <row r="57" spans="2:25" x14ac:dyDescent="0.15">
      <c r="X57" s="135"/>
      <c r="Y57" s="135"/>
    </row>
    <row r="58" spans="2:25" x14ac:dyDescent="0.15">
      <c r="X58" s="135"/>
      <c r="Y58" s="135"/>
    </row>
    <row r="59" spans="2:25" x14ac:dyDescent="0.15">
      <c r="X59" s="135"/>
      <c r="Y59" s="135"/>
    </row>
    <row r="60" spans="2:25" x14ac:dyDescent="0.15">
      <c r="X60" s="135"/>
      <c r="Y60" s="135"/>
    </row>
    <row r="61" spans="2:25" x14ac:dyDescent="0.15">
      <c r="X61" s="135"/>
      <c r="Y61" s="135"/>
    </row>
    <row r="62" spans="2:25" x14ac:dyDescent="0.15">
      <c r="X62" s="135"/>
      <c r="Y62" s="135"/>
    </row>
    <row r="63" spans="2:25" x14ac:dyDescent="0.15">
      <c r="X63" s="135"/>
      <c r="Y63" s="135"/>
    </row>
    <row r="64" spans="2:25" x14ac:dyDescent="0.15">
      <c r="X64" s="135"/>
      <c r="Y64" s="135"/>
    </row>
    <row r="65" spans="24:25" x14ac:dyDescent="0.15">
      <c r="X65" s="135"/>
      <c r="Y65" s="135"/>
    </row>
    <row r="66" spans="24:25" x14ac:dyDescent="0.15">
      <c r="X66" s="135"/>
      <c r="Y66" s="135"/>
    </row>
    <row r="67" spans="24:25" x14ac:dyDescent="0.15">
      <c r="X67" s="135"/>
      <c r="Y67" s="135"/>
    </row>
    <row r="68" spans="24:25" x14ac:dyDescent="0.15">
      <c r="X68" s="135"/>
      <c r="Y68" s="135"/>
    </row>
  </sheetData>
  <mergeCells count="10">
    <mergeCell ref="E5:H5"/>
    <mergeCell ref="I5:L5"/>
    <mergeCell ref="M5:P5"/>
    <mergeCell ref="Q5:T5"/>
    <mergeCell ref="U5:X5"/>
    <mergeCell ref="E26:H26"/>
    <mergeCell ref="I26:L26"/>
    <mergeCell ref="M26:P26"/>
    <mergeCell ref="Q26:T26"/>
    <mergeCell ref="U26:X26"/>
  </mergeCells>
  <phoneticPr fontId="6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3</vt:i4>
      </vt:variant>
    </vt:vector>
  </HeadingPairs>
  <TitlesOfParts>
    <vt:vector size="84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取扱量</vt:lpstr>
      <vt:lpstr>裏表紙</vt:lpstr>
      <vt:lpstr>中交雑31!Print_Area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2012-09-17T09:29:10Z</cp:lastPrinted>
  <dcterms:created xsi:type="dcterms:W3CDTF">2006-02-22T01:45:43Z</dcterms:created>
  <dcterms:modified xsi:type="dcterms:W3CDTF">2022-10-07T06:47:03Z</dcterms:modified>
</cp:coreProperties>
</file>